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06" windowWidth="15480" windowHeight="9465" activeTab="0"/>
  </bookViews>
  <sheets>
    <sheet name="Лист1" sheetId="1" r:id="rId1"/>
  </sheets>
  <definedNames>
    <definedName name="_xlnm._FilterDatabase" localSheetId="0" hidden="1">'Лист1'!$A$7:$J$208</definedName>
    <definedName name="_xlnm.Print_Titles" localSheetId="0">'Лист1'!$6:$7</definedName>
    <definedName name="_xlnm.Print_Area" localSheetId="0">'Лист1'!$A$1:$I$208</definedName>
  </definedNames>
  <calcPr fullCalcOnLoad="1"/>
</workbook>
</file>

<file path=xl/sharedStrings.xml><?xml version="1.0" encoding="utf-8"?>
<sst xmlns="http://schemas.openxmlformats.org/spreadsheetml/2006/main" count="853" uniqueCount="363">
  <si>
    <t>ЖИЛИЩНО-КОММУНАЛЬНОЕ ХОЗЯЙСТВО</t>
  </si>
  <si>
    <t>НАЦИОНАЛЬНАЯ БЕЗОПАСНОСТЬ И ПРАВООХРАНИТЕЛЬНАЯ ДЕЯТЕЛЬНОСТЬ</t>
  </si>
  <si>
    <t>НАЦИОНАЛЬНАЯ ЭКОНОМИКА</t>
  </si>
  <si>
    <t>2</t>
  </si>
  <si>
    <t>Раздел, подраздел</t>
  </si>
  <si>
    <t>Резервные фонды</t>
  </si>
  <si>
    <t>0300</t>
  </si>
  <si>
    <t>0111</t>
  </si>
  <si>
    <t>0102</t>
  </si>
  <si>
    <t>0104</t>
  </si>
  <si>
    <t>Другие общегосударственные вопросы</t>
  </si>
  <si>
    <t>200</t>
  </si>
  <si>
    <t>540</t>
  </si>
  <si>
    <t>500</t>
  </si>
  <si>
    <t>№ строки</t>
  </si>
  <si>
    <t>Наименование главных распорядителей и наименование показателей бюджетной классификации</t>
  </si>
  <si>
    <t>Целевая статья</t>
  </si>
  <si>
    <t>1</t>
  </si>
  <si>
    <t>3</t>
  </si>
  <si>
    <t>4</t>
  </si>
  <si>
    <t>5</t>
  </si>
  <si>
    <t>6</t>
  </si>
  <si>
    <t>0100</t>
  </si>
  <si>
    <t>0500</t>
  </si>
  <si>
    <t>100</t>
  </si>
  <si>
    <t>240</t>
  </si>
  <si>
    <t>Вид расходов</t>
  </si>
  <si>
    <t>0409</t>
  </si>
  <si>
    <t>Обеспечение пожарной безопасности</t>
  </si>
  <si>
    <t>0310</t>
  </si>
  <si>
    <t>Межбюджетные трансферты</t>
  </si>
  <si>
    <t>0113</t>
  </si>
  <si>
    <t>Благоустройство</t>
  </si>
  <si>
    <t>0503</t>
  </si>
  <si>
    <t>0400</t>
  </si>
  <si>
    <t>120</t>
  </si>
  <si>
    <t>ОБЩЕГОСУДАРСТВЕННЫЕ ВОПРОСЫ</t>
  </si>
  <si>
    <t>Расходы на выплаты персоналу государственных (муниципальных) органов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</si>
  <si>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</si>
  <si>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</si>
  <si>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Дорожное хозяйство (дорожный фонд)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</si>
  <si>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</si>
  <si>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15</t>
  </si>
  <si>
    <t>16</t>
  </si>
  <si>
    <t>17</t>
  </si>
  <si>
    <t>18</t>
  </si>
  <si>
    <t>19</t>
  </si>
  <si>
    <t>20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</si>
  <si>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</si>
  <si>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</si>
  <si>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</si>
  <si>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</si>
  <si>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</si>
  <si>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</si>
  <si>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</si>
  <si>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</si>
  <si>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</si>
  <si>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</si>
  <si>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</si>
  <si>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</si>
  <si>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</si>
  <si>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</si>
  <si>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</si>
  <si>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</si>
  <si>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</si>
  <si>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</si>
  <si>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</si>
  <si>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</si>
  <si>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</si>
  <si>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</si>
  <si>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</si>
  <si>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</si>
  <si>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</si>
  <si>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</si>
  <si>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</si>
  <si>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</si>
  <si>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</si>
  <si>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</si>
  <si>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</si>
  <si>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</si>
  <si>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</si>
  <si>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</si>
  <si>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</si>
  <si>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</si>
  <si>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</si>
  <si>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</si>
  <si>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</si>
  <si>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</si>
  <si>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</si>
  <si>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</si>
  <si>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</si>
  <si>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</si>
  <si>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</si>
  <si>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</si>
  <si>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</si>
  <si>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93</t>
  </si>
  <si>
    <t>94</t>
  </si>
  <si>
    <t>95</t>
  </si>
  <si>
    <t>96</t>
  </si>
  <si>
    <t>97</t>
  </si>
  <si>
    <t>98</t>
  </si>
  <si>
    <t>99</t>
  </si>
  <si>
    <t>Непрограммные расходы Администрации Причулымского сельсовета</t>
  </si>
  <si>
    <t>Функционирование Администрации Причулымского сельсовета в рамках непрограммных расходов Администрации Причулымского сельсовета</t>
  </si>
  <si>
    <t>101</t>
  </si>
  <si>
    <t>102</t>
  </si>
  <si>
    <t>103</t>
  </si>
  <si>
    <t>104</t>
  </si>
  <si>
    <t>105</t>
  </si>
  <si>
    <t>Осуществление полномочий Администрации Причулымского сельсовета по составлению протоколов об административных правонарушениях в рамках непрограммных расходов Администрации Причулымского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</si>
  <si>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Администрации Причулымского сельсовета</t>
  </si>
  <si>
    <t>Резервные фонды органов местного самоуправления в рамках непрограммных расходов Администрации Причулымского сельсовета</t>
  </si>
  <si>
    <t>800</t>
  </si>
  <si>
    <t>870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</si>
  <si>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</si>
  <si>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</si>
  <si>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</si>
  <si>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Резервные средства</t>
  </si>
  <si>
    <t>Муниципальная программа "Организация комплексного благоустройства территории Причулымского сельсовета"</t>
  </si>
  <si>
    <t>Подпрограмма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</si>
  <si>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>Расходы на содержание уличного освещения в рамках подпрограммы "Содержание уличного освещения на территории сельсовета" муниципальной программы "Организация комплексного благоустройства территории Причулымского сельсовета"</t>
  </si>
  <si>
    <t xml:space="preserve">Подпрограмма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</si>
  <si>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благоустройству территории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</si>
  <si>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Осуществление подвоза воды населению в населенные пункты, где отсутствует источник водоснабжения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</si>
  <si>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Муниципальная программа "Защита населения и территории Причулымского сельсовета от чрезвычайных ситуаций природного и техногенного характера"</t>
  </si>
  <si>
    <t>7</t>
  </si>
  <si>
    <t>8</t>
  </si>
  <si>
    <t>9</t>
  </si>
  <si>
    <t>10</t>
  </si>
  <si>
    <t>11</t>
  </si>
  <si>
    <t>12</t>
  </si>
  <si>
    <t>13</t>
  </si>
  <si>
    <t>14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</si>
  <si>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</si>
  <si>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</si>
  <si>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</si>
  <si>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</si>
  <si>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</si>
  <si>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</si>
  <si>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</si>
  <si>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</si>
  <si>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</si>
  <si>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</si>
  <si>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Всего</t>
  </si>
  <si>
    <t>0100000000</t>
  </si>
  <si>
    <t>0110000000</t>
  </si>
  <si>
    <t>0110094090</t>
  </si>
  <si>
    <t>0120000000</t>
  </si>
  <si>
    <t>0120095310</t>
  </si>
  <si>
    <t>0130000000</t>
  </si>
  <si>
    <t>0130095320</t>
  </si>
  <si>
    <t>0130095350</t>
  </si>
  <si>
    <t>0130095360</t>
  </si>
  <si>
    <t>0200000000</t>
  </si>
  <si>
    <t>0220000000</t>
  </si>
  <si>
    <t>0220093110</t>
  </si>
  <si>
    <t>0220093130</t>
  </si>
  <si>
    <t>0230000000</t>
  </si>
  <si>
    <t>0230091170</t>
  </si>
  <si>
    <t>Муниципальная программа "Содействие развитию органов местного самоуправления, реализация полномочий администрации Причулымского сельсовета"</t>
  </si>
  <si>
    <t>0300000000</t>
  </si>
  <si>
    <t>Отдельные мероприятия в рамках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</si>
  <si>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0390000000</t>
  </si>
  <si>
    <t>Межбюджетные трансферты на осуществление руководства и управления в сфере установленных функций органов местного самоуправления поселений,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</si>
  <si>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0390090280</t>
  </si>
  <si>
    <t>Межбюджетные трансферты на осуществление полномочий поселений, связанных с размещением нормативно-правовой базы поселений в средствах массовой информации, переданных на уровень района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</si>
  <si>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0390091380</t>
  </si>
  <si>
    <t>7200000000</t>
  </si>
  <si>
    <t>7210000000</t>
  </si>
  <si>
    <t>7210075140</t>
  </si>
  <si>
    <t>Глава Причулымского сельсовета в рамках непрограммных расходов Администрации Причулымского сельсовета</t>
  </si>
  <si>
    <t>7210090110</t>
  </si>
  <si>
    <t>Функционирование высшего должностного лица субъекта Российской Федерации и муниципального образования</t>
  </si>
  <si>
    <t>7210090210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</si>
  <si>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</si>
  <si>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7210090620</t>
  </si>
  <si>
    <t>7210091110</t>
  </si>
  <si>
    <t>Осуществление расходов охраны окружающей среды в рамках непрограммных расходов Администрации Причулымского сельсовета</t>
  </si>
  <si>
    <t>7210091190</t>
  </si>
  <si>
    <t>Уплата налогов, сборов и иных платежей</t>
  </si>
  <si>
    <t>850</t>
  </si>
  <si>
    <t>Мероприятия по устройству минерализованной противопожарной защитной полосы в рамках подпрограммы" 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</si>
  <si>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 xml:space="preserve">Подпрограмма "Обеспечение сохранности и модернизации внутрипоселенческих дорог Причулымского сельсовета"муниципальной программы "Организация комплексного благоустройства территории Причулымского сельсовета" </t>
  </si>
  <si>
    <t xml:space="preserve">Содержание дорог за счет средств "Дорожного фонда"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 </t>
  </si>
  <si>
    <t>Расходы по вывозке твердых бытовых отходов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</si>
  <si>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 xml:space="preserve">Мероприятия по терроризму и экстремизму в рамках подпрограммы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 </t>
  </si>
  <si>
    <t xml:space="preserve">Уплата налогов, сборов и иных платежей                                          </t>
  </si>
  <si>
    <t>Уплата иных платежей</t>
  </si>
  <si>
    <t>02200S4120</t>
  </si>
  <si>
    <t>0505</t>
  </si>
  <si>
    <t>0130091290</t>
  </si>
  <si>
    <t>0130095330</t>
  </si>
  <si>
    <t>Мобилизация и вневойсковая подготовка</t>
  </si>
  <si>
    <t>7210051180</t>
  </si>
  <si>
    <t>0203</t>
  </si>
  <si>
    <t>0200</t>
  </si>
  <si>
    <t>НАЦИОНАЛЬНАЯ ОБОРОНА</t>
  </si>
  <si>
    <t>Членские взносы в Совет муниципальных образований Красноярского края, в рамках непрограммных расходов администрации Причулымского сельсовета Ачинского района Красноярского края</t>
  </si>
  <si>
    <t>7210090140</t>
  </si>
  <si>
    <t>0501</t>
  </si>
  <si>
    <t>0130095110</t>
  </si>
  <si>
    <t>Жилищное хозяйство</t>
  </si>
  <si>
    <t>Расходы на осуществление занятости населения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</si>
  <si>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Другие вопросы в области жилищно-коммунального хозяйства</t>
  </si>
  <si>
    <t xml:space="preserve">Обеспечение пожарной безопасности </t>
  </si>
  <si>
    <t>21</t>
  </si>
  <si>
    <t>22</t>
  </si>
  <si>
    <t>23</t>
  </si>
  <si>
    <t>24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</si>
  <si>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</si>
  <si>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</si>
  <si>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</si>
  <si>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</si>
  <si>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</si>
  <si>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</si>
  <si>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</si>
  <si>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</si>
  <si>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</si>
  <si>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</si>
  <si>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</si>
  <si>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</si>
  <si>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</si>
  <si>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</si>
  <si>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</si>
  <si>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</si>
  <si>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</si>
  <si>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</si>
  <si>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</si>
  <si>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</si>
  <si>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</si>
  <si>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</si>
  <si>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</si>
  <si>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</si>
  <si>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</si>
  <si>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</si>
  <si>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</si>
  <si>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</si>
  <si>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</si>
  <si>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</si>
  <si>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</si>
  <si>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</si>
  <si>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</si>
  <si>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</si>
  <si>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</si>
  <si>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</si>
  <si>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</si>
  <si>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</si>
  <si>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</si>
  <si>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</si>
  <si>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</si>
  <si>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осуществление мероприятий по содержанию сети внутрипоселковых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</si>
  <si>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0110094100</t>
  </si>
  <si>
    <t>138</t>
  </si>
  <si>
    <t>139</t>
  </si>
  <si>
    <t>140</t>
  </si>
  <si>
    <t>141</t>
  </si>
  <si>
    <t>Закупки  товаров, работ и услуг для государственных (муниципальных) нужд</t>
  </si>
  <si>
    <t>Иные закупки товаров, работ и услуг для государственных (муниципальных) нужд</t>
  </si>
  <si>
    <t>Софинансирование расходов за счет  средств поселения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(софинансирование на ремонт автодорог общего пользования местного значения)</t>
  </si>
  <si>
    <t>01100S5090</t>
  </si>
  <si>
    <t>01100S5080</t>
  </si>
  <si>
    <t>Софинансирование расходов за счет  средств поселения на содержание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(софинансирование на ремонт автодорог общего пользования местного значения)</t>
  </si>
  <si>
    <t>0110075080</t>
  </si>
  <si>
    <t>Расходы за счет  средств краевой субсидии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 (расходы на ремонт автодорог общего пользования местного значения)</t>
  </si>
  <si>
    <t>0110075090</t>
  </si>
  <si>
    <t xml:space="preserve">Исполнено </t>
  </si>
  <si>
    <t xml:space="preserve">% исполнения 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</si>
  <si>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</si>
  <si>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</si>
  <si>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</si>
  <si>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</si>
  <si>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</si>
  <si>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</si>
  <si>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</si>
  <si>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</si>
  <si>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</si>
  <si>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</si>
  <si>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</si>
  <si>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</si>
  <si>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</si>
  <si>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</si>
  <si>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</si>
  <si>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</si>
  <si>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</si>
  <si>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</si>
  <si>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</si>
  <si>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</si>
  <si>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</si>
  <si>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</si>
  <si>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</si>
  <si>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</si>
  <si>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</si>
  <si>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</si>
  <si>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</si>
  <si>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</si>
  <si>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</si>
  <si>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</si>
  <si>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</si>
  <si>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</si>
  <si>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</si>
  <si>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</si>
  <si>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Расходы за счет средств краевой субсидии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</si>
  <si>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0110074920</t>
  </si>
  <si>
    <t>Софинансирование расходов за счет средств поселения на реализацию мероприятий, направленных на повышение безопасности дорожного движения в рамках подпрограммы "Обеспечение сохранности и модернизации внутрипоселенческих дорог территории сельсовета" муниципальной программы "Организация комплексного благоустройства территории Причулымского сельсовета"</t>
  </si>
  <si>
    <t>01100S4920</t>
  </si>
  <si>
    <t>0220074120</t>
  </si>
  <si>
    <t>92</t>
  </si>
  <si>
    <t>(рублей)</t>
  </si>
  <si>
    <t>0130077410</t>
  </si>
  <si>
    <t>Расходы за счет средств краевой субсидии для реализации проектов по благоустройству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</si>
  <si>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Расходы на мероприятия по содержанию мест захоронения в рамках подпрограммы "Повышение уровня внутреннего благоустройства территории населенных пунктов сельсовета" муниципальной программы "Организация комплексного благоустройства территории Причулымского сельсовета"</t>
  </si>
  <si>
    <t>0130095340</t>
  </si>
  <si>
    <t>Софинансирование за счет средств поселения расходов по реализации проектов благоустройства территорий поселений,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</si>
  <si>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01300S7410</t>
  </si>
  <si>
    <t>Межбюджетные трансферты на осуществление полномочий поселений по капитальному ремонту, реконструкции находящихся в муниципальной собственности объектов коммунальной инфраструктуры, источников тепловой энергии и тепловых сетей, объектов электросетевого хозяйства и источников электрической энергии, а также на приобретение технологического оборудования, спецтехники для обеспечения функционирования систем теплоснабжения, электроснабжения, водоснабжения, водоотведения и очистки сточных вод в рамках отдельных мероприятий муниципальной программы "Содействие развитию органов местного самоуправления, реализация полномочий администрации Причулымского сельсовета"</t>
  </si>
  <si>
    <t>0390095580</t>
  </si>
  <si>
    <t>Коммунальное хозяйство</t>
  </si>
  <si>
    <t>0502</t>
  </si>
  <si>
    <t>176</t>
  </si>
  <si>
    <t>177</t>
  </si>
  <si>
    <t>178</t>
  </si>
  <si>
    <t>179</t>
  </si>
  <si>
    <t>180</t>
  </si>
  <si>
    <t xml:space="preserve">                      к Решению  Причулымского сельского Совета депутатов</t>
  </si>
  <si>
    <t>Приложение 5</t>
  </si>
  <si>
    <t>Распределение бюджетных ассигнований по целевым статьям (муниципальным программам Причулымского сельсовета и непрограммным направлениям деятельности), группам и подгруппам видов расходов, разделам, подразделам классификации расходов бюджета Причулымского сельсовета за  2018 год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</si>
  <si>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</si>
  <si>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>0220010210</t>
  </si>
  <si>
    <t>022001021</t>
  </si>
  <si>
    <t>Фонд оплаты труда государственных (муниципальных) органов</t>
  </si>
  <si>
    <t>Расходы за счет средств краевой субсидии на обеспечение уровня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Администрации Причулымского сельсовета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</si>
  <si>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</si>
  <si>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</si>
  <si>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</si>
  <si>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</si>
  <si>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</si>
  <si>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</si>
  <si>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</si>
  <si>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</si>
  <si>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</si>
  <si>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</si>
  <si>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</si>
  <si>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</si>
  <si>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</si>
  <si>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</si>
  <si>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</si>
  <si>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</si>
  <si>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</si>
  <si>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</si>
  <si>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</si>
  <si>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Утверждено решением о бюджете</t>
  </si>
  <si>
    <t>Бюджетная роспись с изменениями</t>
  </si>
  <si>
    <t>Расходы за счет средств краевой субсидии на содержание автомобильных дорог общего пользования в рамках подпрограммы "Обеспечение сохранности и модернизации внутрипоселенческих дорог Причулымского сельсовета" муниципальной программы "Организация комплексного благоустройства территории Причулымского сельсовета"</t>
  </si>
  <si>
    <t>Мероприятия по поддержке муниципального жилищного фонда в рамках подпрограммы "Повышение уровня внутреннего благоустройства территории населенных пунктов Причулымского сельсовета" муниципальной программы "Организация комплексного благоустройства территории Причулымского сельсовета"</t>
  </si>
  <si>
    <t>Подпрограмма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</si>
  <si>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Расходы на выплаты персоналу в целях обеспечения выполнения функций государственными (муниципальными органами, казенными учреждениями, органами управления государственными внебюджетными фондами</t>
  </si>
  <si>
    <t>Расходы за счет средств краевой субсидии на обеспечение первичных мер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</si>
  <si>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Мероприятия по обеспечению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</si>
  <si>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Софинансирование за счет средств поселения расходов на обеспечение  первичных мер пожарной безопасности в рамках подпрограммы "Обеспечение первичных мер пожарной безопасности на территории Причулымского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</si>
  <si>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Подпрограмма "Профилактика терроризма и экстремизма на территории сельсовета" муниципальной программы "Защита населения и территории Причулымского сельсовета от чрезвычайных ситуаций природного и техногенного характера"</t>
  </si>
  <si>
    <t>Иные межбюджетные трансферты</t>
  </si>
  <si>
    <t>Осуществление первичного воинского учета на территориях, где отсутствуют военные комиссариаты в рамках непрограммных расходов Администрации Причулымского сельсовета</t>
  </si>
  <si>
    <t>от 24.05.2019 № Вн-234Р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</si>
</sst>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6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30">
    <xf numFmtId="0" fontId="0" fillId="0" borderId="0" xfId="0" applyAlignment="1">
      <alignment/>
    </xf>
    <xf numFmtId="0" fontId="2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49" fontId="2" fillId="0" borderId="0" xfId="0" applyNumberFormat="1" applyFont="1" applyFill="1" applyAlignment="1">
      <alignment horizontal="center" vertical="top"/>
    </xf>
    <xf numFmtId="0" fontId="2" fillId="0" borderId="0" xfId="0" applyFont="1" applyFill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2" fillId="0" borderId="0" xfId="53" applyFont="1" applyFill="1" applyAlignment="1">
      <alignment horizontal="right"/>
      <protection/>
    </xf>
    <xf numFmtId="0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17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Fill="1" applyBorder="1" applyAlignment="1">
      <alignment vertical="top" wrapText="1"/>
    </xf>
    <xf numFmtId="0" fontId="2" fillId="0" borderId="0" xfId="54" applyFont="1" applyFill="1" applyAlignment="1">
      <alignment/>
      <protection/>
    </xf>
    <xf numFmtId="0" fontId="2" fillId="0" borderId="0" xfId="0" applyFont="1" applyAlignment="1">
      <alignment vertical="top" wrapText="1"/>
    </xf>
    <xf numFmtId="0" fontId="2" fillId="0" borderId="11" xfId="0" applyFont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2" fontId="2" fillId="0" borderId="10" xfId="0" applyNumberFormat="1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 wrapText="1"/>
    </xf>
    <xf numFmtId="2" fontId="2" fillId="0" borderId="13" xfId="0" applyNumberFormat="1" applyFont="1" applyFill="1" applyBorder="1" applyAlignment="1">
      <alignment horizontal="left" vertical="top" wrapText="1"/>
    </xf>
    <xf numFmtId="2" fontId="2" fillId="0" borderId="14" xfId="0" applyNumberFormat="1" applyFont="1" applyFill="1" applyBorder="1" applyAlignment="1">
      <alignment horizontal="left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54" applyFont="1" applyFill="1" applyAlignment="1">
      <alignment horizontal="right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_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8"/>
  <sheetViews>
    <sheetView tabSelected="1" view="pageBreakPreview" zoomScaleSheetLayoutView="100" zoomScalePageLayoutView="0" workbookViewId="0" topLeftCell="A133">
      <selection activeCell="A1" sqref="A1"/>
    </sheetView>
  </sheetViews>
  <sheetFormatPr defaultColWidth="9.00390625" defaultRowHeight="12.75"/>
  <cols>
    <col min="1" max="1" width="5.625" style="5" customWidth="1"/>
    <col min="2" max="2" width="56.00390625" style="1" customWidth="1"/>
    <col min="3" max="3" width="11.75390625" style="2" customWidth="1"/>
    <col min="4" max="4" width="8.125" style="2" customWidth="1"/>
    <col min="5" max="5" width="8.875" style="2" customWidth="1"/>
    <col min="6" max="6" width="14.00390625" style="2" customWidth="1"/>
    <col min="7" max="7" width="14.25390625" style="6" customWidth="1"/>
    <col min="8" max="8" width="11.375" style="6" customWidth="1"/>
    <col min="9" max="9" width="10.375" style="6" customWidth="1"/>
    <col min="10" max="10" width="10.75390625" style="4" customWidth="1"/>
    <col min="11" max="16384" width="9.125" style="4" customWidth="1"/>
  </cols>
  <sheetData>
    <row r="1" spans="4:11" ht="12.75">
      <c r="D1" s="7"/>
      <c r="G1" s="27" t="s">
        <v>324</v>
      </c>
      <c r="H1" s="27"/>
      <c r="I1" s="28"/>
      <c r="J1" s="9"/>
      <c r="K1" s="9"/>
    </row>
    <row r="2" spans="4:11" ht="12.75">
      <c r="D2" s="10"/>
      <c r="E2" s="29" t="s">
        <v>323</v>
      </c>
      <c r="F2" s="29"/>
      <c r="G2" s="29"/>
      <c r="H2" s="29"/>
      <c r="I2" s="29"/>
      <c r="J2" s="16"/>
      <c r="K2" s="16"/>
    </row>
    <row r="3" spans="3:11" ht="12.75">
      <c r="C3" s="29" t="s">
        <v>362</v>
      </c>
      <c r="D3" s="29"/>
      <c r="E3" s="29"/>
      <c r="F3" s="29"/>
      <c r="G3" s="29"/>
      <c r="H3" s="29"/>
      <c r="I3" s="29"/>
      <c r="J3" s="9"/>
      <c r="K3" s="9"/>
    </row>
    <row r="4" spans="1:11" s="3" customFormat="1" ht="27" customHeight="1">
      <c r="A4" s="26" t="s">
        <v>325</v>
      </c>
      <c r="B4" s="26"/>
      <c r="C4" s="26"/>
      <c r="D4" s="26"/>
      <c r="E4" s="26"/>
      <c r="F4" s="26"/>
      <c r="G4" s="26"/>
      <c r="H4" s="26"/>
      <c r="I4" s="26"/>
      <c r="J4" s="9"/>
      <c r="K4" s="9"/>
    </row>
    <row r="5" spans="7:11" ht="12.75">
      <c r="G5" s="8"/>
      <c r="H5" s="8"/>
      <c r="I5" s="8" t="s">
        <v>307</v>
      </c>
      <c r="J5" s="9"/>
      <c r="K5" s="9"/>
    </row>
    <row r="6" spans="1:11" ht="60" customHeight="1">
      <c r="A6" s="11" t="s">
        <v>14</v>
      </c>
      <c r="B6" s="11" t="s">
        <v>15</v>
      </c>
      <c r="C6" s="12" t="s">
        <v>16</v>
      </c>
      <c r="D6" s="12" t="s">
        <v>26</v>
      </c>
      <c r="E6" s="12" t="s">
        <v>4</v>
      </c>
      <c r="F6" s="13" t="s">
        <v>350</v>
      </c>
      <c r="G6" s="13" t="s">
        <v>351</v>
      </c>
      <c r="H6" s="13" t="s">
        <v>265</v>
      </c>
      <c r="I6" s="13" t="s">
        <v>266</v>
      </c>
      <c r="J6" s="9"/>
      <c r="K6" s="9"/>
    </row>
    <row r="7" spans="1:11" ht="12.75">
      <c r="A7" s="14"/>
      <c r="B7" s="12" t="s">
        <v>17</v>
      </c>
      <c r="C7" s="12" t="s">
        <v>3</v>
      </c>
      <c r="D7" s="12" t="s">
        <v>18</v>
      </c>
      <c r="E7" s="12" t="s">
        <v>19</v>
      </c>
      <c r="F7" s="12" t="s">
        <v>20</v>
      </c>
      <c r="G7" s="12" t="s">
        <v>21</v>
      </c>
      <c r="H7" s="12" t="s">
        <v>125</v>
      </c>
      <c r="I7" s="12" t="s">
        <v>126</v>
      </c>
      <c r="J7" s="9"/>
      <c r="K7" s="9"/>
    </row>
    <row r="8" spans="1:11" ht="29.25" customHeight="1">
      <c r="A8" s="14" t="s">
        <v>17</v>
      </c>
      <c r="B8" s="15" t="s">
        <v>118</v>
      </c>
      <c r="C8" s="14" t="s">
        <v>144</v>
      </c>
      <c r="D8" s="14"/>
      <c r="E8" s="14"/>
      <c r="F8" s="20">
        <f>F9+F50+F56</f>
        <v>3190700</v>
      </c>
      <c r="G8" s="20">
        <f>G9+G50+G56</f>
        <v>5685615.24</v>
      </c>
      <c r="H8" s="20">
        <f>H9+H50+H56</f>
        <v>5545474.28</v>
      </c>
      <c r="I8" s="21">
        <f aca="true" t="shared" si="0" ref="I8:I71">H8/G8*100</f>
        <v>97.53516630858053</v>
      </c>
      <c r="J8" s="9"/>
      <c r="K8" s="9"/>
    </row>
    <row r="9" spans="1:11" ht="66.75" customHeight="1">
      <c r="A9" s="14" t="s">
        <v>3</v>
      </c>
      <c r="B9" s="15" t="s">
        <v>182</v>
      </c>
      <c r="C9" s="14" t="s">
        <v>145</v>
      </c>
      <c r="D9" s="14"/>
      <c r="E9" s="14"/>
      <c r="F9" s="20">
        <f>F25+F30</f>
        <v>395500</v>
      </c>
      <c r="G9" s="20">
        <f>G10+G15+G20+G25+G30+G35+G40+G45</f>
        <v>2028140</v>
      </c>
      <c r="H9" s="20">
        <f>H10+H15+H20+H25+H30+H35+H40+H45</f>
        <v>2028140</v>
      </c>
      <c r="I9" s="21">
        <f t="shared" si="0"/>
        <v>100</v>
      </c>
      <c r="J9" s="9"/>
      <c r="K9" s="9"/>
    </row>
    <row r="10" spans="1:11" ht="90" customHeight="1">
      <c r="A10" s="14" t="s">
        <v>18</v>
      </c>
      <c r="B10" s="17" t="s">
        <v>301</v>
      </c>
      <c r="C10" s="14" t="s">
        <v>302</v>
      </c>
      <c r="D10" s="14"/>
      <c r="E10" s="14"/>
      <c r="F10" s="20">
        <v>0</v>
      </c>
      <c r="G10" s="20">
        <f aca="true" t="shared" si="1" ref="G10:H13">G11</f>
        <v>95000</v>
      </c>
      <c r="H10" s="20">
        <f t="shared" si="1"/>
        <v>95000</v>
      </c>
      <c r="I10" s="21">
        <f t="shared" si="0"/>
        <v>100</v>
      </c>
      <c r="J10" s="9"/>
      <c r="K10" s="9"/>
    </row>
    <row r="11" spans="1:11" ht="27.75" customHeight="1">
      <c r="A11" s="14" t="s">
        <v>19</v>
      </c>
      <c r="B11" s="15" t="s">
        <v>38</v>
      </c>
      <c r="C11" s="14" t="s">
        <v>302</v>
      </c>
      <c r="D11" s="14" t="s">
        <v>11</v>
      </c>
      <c r="E11" s="14"/>
      <c r="F11" s="20">
        <v>0</v>
      </c>
      <c r="G11" s="20">
        <f t="shared" si="1"/>
        <v>95000</v>
      </c>
      <c r="H11" s="20">
        <f t="shared" si="1"/>
        <v>95000</v>
      </c>
      <c r="I11" s="21">
        <f t="shared" si="0"/>
        <v>100</v>
      </c>
      <c r="J11" s="9"/>
      <c r="K11" s="9"/>
    </row>
    <row r="12" spans="1:11" ht="28.5" customHeight="1">
      <c r="A12" s="14" t="s">
        <v>20</v>
      </c>
      <c r="B12" s="15" t="s">
        <v>115</v>
      </c>
      <c r="C12" s="14" t="s">
        <v>302</v>
      </c>
      <c r="D12" s="14" t="s">
        <v>25</v>
      </c>
      <c r="E12" s="14"/>
      <c r="F12" s="20">
        <v>0</v>
      </c>
      <c r="G12" s="20">
        <f t="shared" si="1"/>
        <v>95000</v>
      </c>
      <c r="H12" s="20">
        <f t="shared" si="1"/>
        <v>95000</v>
      </c>
      <c r="I12" s="21">
        <f t="shared" si="0"/>
        <v>100</v>
      </c>
      <c r="J12" s="9"/>
      <c r="K12" s="9"/>
    </row>
    <row r="13" spans="1:11" ht="15" customHeight="1">
      <c r="A13" s="14" t="s">
        <v>21</v>
      </c>
      <c r="B13" s="15" t="s">
        <v>2</v>
      </c>
      <c r="C13" s="14" t="s">
        <v>302</v>
      </c>
      <c r="D13" s="14" t="s">
        <v>25</v>
      </c>
      <c r="E13" s="14" t="s">
        <v>34</v>
      </c>
      <c r="F13" s="20">
        <v>0</v>
      </c>
      <c r="G13" s="20">
        <f t="shared" si="1"/>
        <v>95000</v>
      </c>
      <c r="H13" s="20">
        <f t="shared" si="1"/>
        <v>95000</v>
      </c>
      <c r="I13" s="21">
        <f t="shared" si="0"/>
        <v>100</v>
      </c>
      <c r="J13" s="9"/>
      <c r="K13" s="9"/>
    </row>
    <row r="14" spans="1:11" ht="16.5" customHeight="1">
      <c r="A14" s="14" t="s">
        <v>125</v>
      </c>
      <c r="B14" s="15" t="s">
        <v>40</v>
      </c>
      <c r="C14" s="14" t="s">
        <v>302</v>
      </c>
      <c r="D14" s="14" t="s">
        <v>25</v>
      </c>
      <c r="E14" s="14" t="s">
        <v>27</v>
      </c>
      <c r="F14" s="20">
        <v>0</v>
      </c>
      <c r="G14" s="20">
        <v>95000</v>
      </c>
      <c r="H14" s="20">
        <v>95000</v>
      </c>
      <c r="I14" s="21">
        <f t="shared" si="0"/>
        <v>100</v>
      </c>
      <c r="J14" s="9"/>
      <c r="K14" s="9"/>
    </row>
    <row r="15" spans="1:11" ht="80.25" customHeight="1">
      <c r="A15" s="14" t="s">
        <v>126</v>
      </c>
      <c r="B15" s="15" t="s">
        <v>352</v>
      </c>
      <c r="C15" s="14" t="s">
        <v>262</v>
      </c>
      <c r="D15" s="14"/>
      <c r="E15" s="14"/>
      <c r="F15" s="20">
        <f aca="true" t="shared" si="2" ref="F15:H18">F16</f>
        <v>0</v>
      </c>
      <c r="G15" s="20">
        <f t="shared" si="2"/>
        <v>471000</v>
      </c>
      <c r="H15" s="20">
        <f t="shared" si="2"/>
        <v>471000</v>
      </c>
      <c r="I15" s="21">
        <f t="shared" si="0"/>
        <v>100</v>
      </c>
      <c r="J15" s="9"/>
      <c r="K15" s="9"/>
    </row>
    <row r="16" spans="1:11" ht="30.75" customHeight="1">
      <c r="A16" s="14" t="s">
        <v>127</v>
      </c>
      <c r="B16" s="15" t="s">
        <v>38</v>
      </c>
      <c r="C16" s="14" t="s">
        <v>262</v>
      </c>
      <c r="D16" s="14" t="s">
        <v>11</v>
      </c>
      <c r="E16" s="14"/>
      <c r="F16" s="20">
        <f t="shared" si="2"/>
        <v>0</v>
      </c>
      <c r="G16" s="20">
        <f t="shared" si="2"/>
        <v>471000</v>
      </c>
      <c r="H16" s="20">
        <f t="shared" si="2"/>
        <v>471000</v>
      </c>
      <c r="I16" s="21">
        <f t="shared" si="0"/>
        <v>100</v>
      </c>
      <c r="J16" s="9"/>
      <c r="K16" s="9"/>
    </row>
    <row r="17" spans="1:11" ht="30.75" customHeight="1">
      <c r="A17" s="14" t="s">
        <v>128</v>
      </c>
      <c r="B17" s="15" t="s">
        <v>115</v>
      </c>
      <c r="C17" s="14" t="s">
        <v>262</v>
      </c>
      <c r="D17" s="14" t="s">
        <v>25</v>
      </c>
      <c r="E17" s="14"/>
      <c r="F17" s="20">
        <f t="shared" si="2"/>
        <v>0</v>
      </c>
      <c r="G17" s="20">
        <f t="shared" si="2"/>
        <v>471000</v>
      </c>
      <c r="H17" s="20">
        <f t="shared" si="2"/>
        <v>471000</v>
      </c>
      <c r="I17" s="21">
        <f t="shared" si="0"/>
        <v>100</v>
      </c>
      <c r="J17" s="9"/>
      <c r="K17" s="9"/>
    </row>
    <row r="18" spans="1:11" ht="18" customHeight="1">
      <c r="A18" s="14" t="s">
        <v>129</v>
      </c>
      <c r="B18" s="15" t="s">
        <v>2</v>
      </c>
      <c r="C18" s="14" t="s">
        <v>262</v>
      </c>
      <c r="D18" s="14" t="s">
        <v>25</v>
      </c>
      <c r="E18" s="14" t="s">
        <v>34</v>
      </c>
      <c r="F18" s="20">
        <f t="shared" si="2"/>
        <v>0</v>
      </c>
      <c r="G18" s="20">
        <f t="shared" si="2"/>
        <v>471000</v>
      </c>
      <c r="H18" s="20">
        <f t="shared" si="2"/>
        <v>471000</v>
      </c>
      <c r="I18" s="21">
        <f t="shared" si="0"/>
        <v>100</v>
      </c>
      <c r="J18" s="9"/>
      <c r="K18" s="9"/>
    </row>
    <row r="19" spans="1:11" ht="18" customHeight="1">
      <c r="A19" s="14" t="s">
        <v>130</v>
      </c>
      <c r="B19" s="15" t="s">
        <v>40</v>
      </c>
      <c r="C19" s="14" t="s">
        <v>262</v>
      </c>
      <c r="D19" s="14" t="s">
        <v>25</v>
      </c>
      <c r="E19" s="14" t="s">
        <v>27</v>
      </c>
      <c r="F19" s="20">
        <v>0</v>
      </c>
      <c r="G19" s="20">
        <v>471000</v>
      </c>
      <c r="H19" s="20">
        <v>471000</v>
      </c>
      <c r="I19" s="21">
        <f t="shared" si="0"/>
        <v>100</v>
      </c>
      <c r="J19" s="9"/>
      <c r="K19" s="9"/>
    </row>
    <row r="20" spans="1:11" ht="117" customHeight="1">
      <c r="A20" s="14" t="s">
        <v>131</v>
      </c>
      <c r="B20" s="15" t="s">
        <v>263</v>
      </c>
      <c r="C20" s="14" t="s">
        <v>264</v>
      </c>
      <c r="D20" s="14"/>
      <c r="E20" s="14"/>
      <c r="F20" s="20">
        <f>F21</f>
        <v>0</v>
      </c>
      <c r="G20" s="20">
        <f aca="true" t="shared" si="3" ref="F20:H23">G21</f>
        <v>1061640</v>
      </c>
      <c r="H20" s="20">
        <f t="shared" si="3"/>
        <v>1061640</v>
      </c>
      <c r="I20" s="21">
        <f t="shared" si="0"/>
        <v>100</v>
      </c>
      <c r="J20" s="9"/>
      <c r="K20" s="9"/>
    </row>
    <row r="21" spans="1:11" ht="27.75" customHeight="1">
      <c r="A21" s="14" t="s">
        <v>132</v>
      </c>
      <c r="B21" s="15" t="s">
        <v>38</v>
      </c>
      <c r="C21" s="14" t="s">
        <v>264</v>
      </c>
      <c r="D21" s="14" t="s">
        <v>11</v>
      </c>
      <c r="E21" s="14"/>
      <c r="F21" s="20">
        <f>F22</f>
        <v>0</v>
      </c>
      <c r="G21" s="20">
        <f t="shared" si="3"/>
        <v>1061640</v>
      </c>
      <c r="H21" s="20">
        <f t="shared" si="3"/>
        <v>1061640</v>
      </c>
      <c r="I21" s="21">
        <f t="shared" si="0"/>
        <v>100</v>
      </c>
      <c r="J21" s="9"/>
      <c r="K21" s="9"/>
    </row>
    <row r="22" spans="1:11" ht="27.75" customHeight="1">
      <c r="A22" s="14" t="s">
        <v>42</v>
      </c>
      <c r="B22" s="15" t="s">
        <v>115</v>
      </c>
      <c r="C22" s="14" t="s">
        <v>264</v>
      </c>
      <c r="D22" s="14" t="s">
        <v>25</v>
      </c>
      <c r="E22" s="14"/>
      <c r="F22" s="20">
        <f>F23</f>
        <v>0</v>
      </c>
      <c r="G22" s="20">
        <f t="shared" si="3"/>
        <v>1061640</v>
      </c>
      <c r="H22" s="20">
        <f t="shared" si="3"/>
        <v>1061640</v>
      </c>
      <c r="I22" s="21">
        <f t="shared" si="0"/>
        <v>100</v>
      </c>
      <c r="J22" s="9"/>
      <c r="K22" s="9"/>
    </row>
    <row r="23" spans="1:11" ht="17.25" customHeight="1">
      <c r="A23" s="14" t="s">
        <v>43</v>
      </c>
      <c r="B23" s="15" t="s">
        <v>2</v>
      </c>
      <c r="C23" s="14" t="s">
        <v>264</v>
      </c>
      <c r="D23" s="14" t="s">
        <v>25</v>
      </c>
      <c r="E23" s="14" t="s">
        <v>34</v>
      </c>
      <c r="F23" s="20">
        <f t="shared" si="3"/>
        <v>0</v>
      </c>
      <c r="G23" s="20">
        <f t="shared" si="3"/>
        <v>1061640</v>
      </c>
      <c r="H23" s="20">
        <f t="shared" si="3"/>
        <v>1061640</v>
      </c>
      <c r="I23" s="21">
        <f t="shared" si="0"/>
        <v>100</v>
      </c>
      <c r="J23" s="9"/>
      <c r="K23" s="9"/>
    </row>
    <row r="24" spans="1:11" ht="17.25" customHeight="1">
      <c r="A24" s="14" t="s">
        <v>44</v>
      </c>
      <c r="B24" s="15" t="s">
        <v>40</v>
      </c>
      <c r="C24" s="14" t="s">
        <v>264</v>
      </c>
      <c r="D24" s="14" t="s">
        <v>25</v>
      </c>
      <c r="E24" s="14" t="s">
        <v>27</v>
      </c>
      <c r="F24" s="20">
        <v>0</v>
      </c>
      <c r="G24" s="20">
        <v>1061640</v>
      </c>
      <c r="H24" s="20">
        <v>1061640</v>
      </c>
      <c r="I24" s="21">
        <f t="shared" si="0"/>
        <v>100</v>
      </c>
      <c r="J24" s="9"/>
      <c r="K24" s="9"/>
    </row>
    <row r="25" spans="1:11" ht="69.75" customHeight="1">
      <c r="A25" s="14" t="s">
        <v>45</v>
      </c>
      <c r="B25" s="15" t="s">
        <v>183</v>
      </c>
      <c r="C25" s="14" t="s">
        <v>146</v>
      </c>
      <c r="D25" s="14"/>
      <c r="E25" s="14"/>
      <c r="F25" s="20">
        <f aca="true" t="shared" si="4" ref="F25:H38">F26</f>
        <v>245500</v>
      </c>
      <c r="G25" s="20">
        <f t="shared" si="4"/>
        <v>205000</v>
      </c>
      <c r="H25" s="20">
        <f t="shared" si="4"/>
        <v>205000</v>
      </c>
      <c r="I25" s="21">
        <f t="shared" si="0"/>
        <v>100</v>
      </c>
      <c r="J25" s="9"/>
      <c r="K25" s="9"/>
    </row>
    <row r="26" spans="1:11" ht="25.5" customHeight="1">
      <c r="A26" s="14" t="s">
        <v>46</v>
      </c>
      <c r="B26" s="15" t="s">
        <v>38</v>
      </c>
      <c r="C26" s="14" t="s">
        <v>146</v>
      </c>
      <c r="D26" s="14" t="s">
        <v>11</v>
      </c>
      <c r="E26" s="14"/>
      <c r="F26" s="20">
        <f t="shared" si="4"/>
        <v>245500</v>
      </c>
      <c r="G26" s="20">
        <f t="shared" si="4"/>
        <v>205000</v>
      </c>
      <c r="H26" s="20">
        <f t="shared" si="4"/>
        <v>205000</v>
      </c>
      <c r="I26" s="21">
        <f t="shared" si="0"/>
        <v>100</v>
      </c>
      <c r="J26" s="9"/>
      <c r="K26" s="9"/>
    </row>
    <row r="27" spans="1:11" ht="27" customHeight="1">
      <c r="A27" s="14" t="s">
        <v>47</v>
      </c>
      <c r="B27" s="15" t="s">
        <v>115</v>
      </c>
      <c r="C27" s="14" t="s">
        <v>146</v>
      </c>
      <c r="D27" s="14" t="s">
        <v>25</v>
      </c>
      <c r="E27" s="14"/>
      <c r="F27" s="20">
        <f t="shared" si="4"/>
        <v>245500</v>
      </c>
      <c r="G27" s="20">
        <f t="shared" si="4"/>
        <v>205000</v>
      </c>
      <c r="H27" s="20">
        <f t="shared" si="4"/>
        <v>205000</v>
      </c>
      <c r="I27" s="21">
        <f t="shared" si="0"/>
        <v>100</v>
      </c>
      <c r="J27" s="9"/>
      <c r="K27" s="9"/>
    </row>
    <row r="28" spans="1:11" ht="15" customHeight="1">
      <c r="A28" s="14" t="s">
        <v>205</v>
      </c>
      <c r="B28" s="15" t="s">
        <v>2</v>
      </c>
      <c r="C28" s="14" t="s">
        <v>146</v>
      </c>
      <c r="D28" s="14" t="s">
        <v>25</v>
      </c>
      <c r="E28" s="14" t="s">
        <v>34</v>
      </c>
      <c r="F28" s="20">
        <f t="shared" si="4"/>
        <v>245500</v>
      </c>
      <c r="G28" s="20">
        <f t="shared" si="4"/>
        <v>205000</v>
      </c>
      <c r="H28" s="20">
        <f t="shared" si="4"/>
        <v>205000</v>
      </c>
      <c r="I28" s="21">
        <f t="shared" si="0"/>
        <v>100</v>
      </c>
      <c r="J28" s="9"/>
      <c r="K28" s="9"/>
    </row>
    <row r="29" spans="1:11" ht="15" customHeight="1">
      <c r="A29" s="14" t="s">
        <v>206</v>
      </c>
      <c r="B29" s="15" t="s">
        <v>40</v>
      </c>
      <c r="C29" s="14" t="s">
        <v>146</v>
      </c>
      <c r="D29" s="14" t="s">
        <v>25</v>
      </c>
      <c r="E29" s="14" t="s">
        <v>27</v>
      </c>
      <c r="F29" s="22">
        <v>245500</v>
      </c>
      <c r="G29" s="22">
        <v>205000</v>
      </c>
      <c r="H29" s="22">
        <v>205000</v>
      </c>
      <c r="I29" s="21">
        <f t="shared" si="0"/>
        <v>100</v>
      </c>
      <c r="J29" s="9"/>
      <c r="K29" s="9"/>
    </row>
    <row r="30" spans="1:11" ht="79.5" customHeight="1">
      <c r="A30" s="14" t="s">
        <v>207</v>
      </c>
      <c r="B30" s="15" t="s">
        <v>250</v>
      </c>
      <c r="C30" s="14" t="s">
        <v>251</v>
      </c>
      <c r="D30" s="14"/>
      <c r="E30" s="14"/>
      <c r="F30" s="20">
        <f t="shared" si="4"/>
        <v>150000</v>
      </c>
      <c r="G30" s="20">
        <f t="shared" si="4"/>
        <v>155000</v>
      </c>
      <c r="H30" s="20">
        <f t="shared" si="4"/>
        <v>155000</v>
      </c>
      <c r="I30" s="21">
        <f t="shared" si="0"/>
        <v>100</v>
      </c>
      <c r="J30" s="9"/>
      <c r="K30" s="9"/>
    </row>
    <row r="31" spans="1:11" ht="25.5">
      <c r="A31" s="14" t="s">
        <v>208</v>
      </c>
      <c r="B31" s="15" t="s">
        <v>38</v>
      </c>
      <c r="C31" s="14" t="s">
        <v>251</v>
      </c>
      <c r="D31" s="14" t="s">
        <v>11</v>
      </c>
      <c r="E31" s="14"/>
      <c r="F31" s="20">
        <f t="shared" si="4"/>
        <v>150000</v>
      </c>
      <c r="G31" s="20">
        <f t="shared" si="4"/>
        <v>155000</v>
      </c>
      <c r="H31" s="20">
        <f t="shared" si="4"/>
        <v>155000</v>
      </c>
      <c r="I31" s="21">
        <f t="shared" si="0"/>
        <v>100</v>
      </c>
      <c r="J31" s="9"/>
      <c r="K31" s="9"/>
    </row>
    <row r="32" spans="1:11" ht="25.5">
      <c r="A32" s="14" t="s">
        <v>48</v>
      </c>
      <c r="B32" s="15" t="s">
        <v>115</v>
      </c>
      <c r="C32" s="14" t="s">
        <v>251</v>
      </c>
      <c r="D32" s="14" t="s">
        <v>25</v>
      </c>
      <c r="E32" s="14"/>
      <c r="F32" s="20">
        <f t="shared" si="4"/>
        <v>150000</v>
      </c>
      <c r="G32" s="20">
        <f t="shared" si="4"/>
        <v>155000</v>
      </c>
      <c r="H32" s="20">
        <f t="shared" si="4"/>
        <v>155000</v>
      </c>
      <c r="I32" s="21">
        <f t="shared" si="0"/>
        <v>100</v>
      </c>
      <c r="J32" s="9"/>
      <c r="K32" s="9"/>
    </row>
    <row r="33" spans="1:11" ht="15.75" customHeight="1">
      <c r="A33" s="14" t="s">
        <v>49</v>
      </c>
      <c r="B33" s="15" t="s">
        <v>2</v>
      </c>
      <c r="C33" s="14" t="s">
        <v>251</v>
      </c>
      <c r="D33" s="14" t="s">
        <v>25</v>
      </c>
      <c r="E33" s="14" t="s">
        <v>34</v>
      </c>
      <c r="F33" s="20">
        <f t="shared" si="4"/>
        <v>150000</v>
      </c>
      <c r="G33" s="20">
        <f t="shared" si="4"/>
        <v>155000</v>
      </c>
      <c r="H33" s="20">
        <f t="shared" si="4"/>
        <v>155000</v>
      </c>
      <c r="I33" s="21">
        <f t="shared" si="0"/>
        <v>100</v>
      </c>
      <c r="J33" s="9"/>
      <c r="K33" s="9"/>
    </row>
    <row r="34" spans="1:11" ht="20.25" customHeight="1">
      <c r="A34" s="14" t="s">
        <v>50</v>
      </c>
      <c r="B34" s="15" t="s">
        <v>40</v>
      </c>
      <c r="C34" s="14" t="s">
        <v>251</v>
      </c>
      <c r="D34" s="14" t="s">
        <v>25</v>
      </c>
      <c r="E34" s="14" t="s">
        <v>27</v>
      </c>
      <c r="F34" s="22">
        <v>150000</v>
      </c>
      <c r="G34" s="22">
        <v>155000</v>
      </c>
      <c r="H34" s="22">
        <v>155000</v>
      </c>
      <c r="I34" s="21">
        <f t="shared" si="0"/>
        <v>100</v>
      </c>
      <c r="J34" s="9"/>
      <c r="K34" s="9"/>
    </row>
    <row r="35" spans="1:11" ht="92.25" customHeight="1" thickBot="1">
      <c r="A35" s="14" t="s">
        <v>51</v>
      </c>
      <c r="B35" s="18" t="s">
        <v>303</v>
      </c>
      <c r="C35" s="14" t="s">
        <v>304</v>
      </c>
      <c r="D35" s="14"/>
      <c r="E35" s="14"/>
      <c r="F35" s="22">
        <v>0</v>
      </c>
      <c r="G35" s="20">
        <f t="shared" si="4"/>
        <v>21000</v>
      </c>
      <c r="H35" s="20">
        <f t="shared" si="4"/>
        <v>21000</v>
      </c>
      <c r="I35" s="21">
        <f t="shared" si="0"/>
        <v>100</v>
      </c>
      <c r="J35" s="9"/>
      <c r="K35" s="9"/>
    </row>
    <row r="36" spans="1:11" ht="25.5">
      <c r="A36" s="14" t="s">
        <v>52</v>
      </c>
      <c r="B36" s="19" t="s">
        <v>38</v>
      </c>
      <c r="C36" s="14" t="s">
        <v>304</v>
      </c>
      <c r="D36" s="14" t="s">
        <v>11</v>
      </c>
      <c r="E36" s="14"/>
      <c r="F36" s="22">
        <v>0</v>
      </c>
      <c r="G36" s="20">
        <f>G37</f>
        <v>21000</v>
      </c>
      <c r="H36" s="20">
        <f t="shared" si="4"/>
        <v>21000</v>
      </c>
      <c r="I36" s="21">
        <f t="shared" si="0"/>
        <v>100</v>
      </c>
      <c r="J36" s="9"/>
      <c r="K36" s="9"/>
    </row>
    <row r="37" spans="1:11" ht="25.5">
      <c r="A37" s="14" t="s">
        <v>53</v>
      </c>
      <c r="B37" s="15" t="s">
        <v>115</v>
      </c>
      <c r="C37" s="14" t="s">
        <v>304</v>
      </c>
      <c r="D37" s="14" t="s">
        <v>25</v>
      </c>
      <c r="E37" s="14"/>
      <c r="F37" s="22">
        <v>0</v>
      </c>
      <c r="G37" s="20">
        <f>G38</f>
        <v>21000</v>
      </c>
      <c r="H37" s="20">
        <f t="shared" si="4"/>
        <v>21000</v>
      </c>
      <c r="I37" s="21">
        <f t="shared" si="0"/>
        <v>100</v>
      </c>
      <c r="J37" s="9"/>
      <c r="K37" s="9"/>
    </row>
    <row r="38" spans="1:11" ht="12.75">
      <c r="A38" s="14" t="s">
        <v>54</v>
      </c>
      <c r="B38" s="15" t="s">
        <v>2</v>
      </c>
      <c r="C38" s="14" t="s">
        <v>304</v>
      </c>
      <c r="D38" s="14" t="s">
        <v>25</v>
      </c>
      <c r="E38" s="14" t="s">
        <v>34</v>
      </c>
      <c r="F38" s="22">
        <v>0</v>
      </c>
      <c r="G38" s="20">
        <f>G39</f>
        <v>21000</v>
      </c>
      <c r="H38" s="20">
        <f t="shared" si="4"/>
        <v>21000</v>
      </c>
      <c r="I38" s="21">
        <f t="shared" si="0"/>
        <v>100</v>
      </c>
      <c r="J38" s="9"/>
      <c r="K38" s="9"/>
    </row>
    <row r="39" spans="1:11" ht="12.75">
      <c r="A39" s="14" t="s">
        <v>55</v>
      </c>
      <c r="B39" s="15" t="s">
        <v>40</v>
      </c>
      <c r="C39" s="14" t="s">
        <v>304</v>
      </c>
      <c r="D39" s="14" t="s">
        <v>25</v>
      </c>
      <c r="E39" s="14" t="s">
        <v>27</v>
      </c>
      <c r="F39" s="22">
        <v>0</v>
      </c>
      <c r="G39" s="22">
        <v>21000</v>
      </c>
      <c r="H39" s="22">
        <v>21000</v>
      </c>
      <c r="I39" s="21">
        <f t="shared" si="0"/>
        <v>100</v>
      </c>
      <c r="J39" s="9"/>
      <c r="K39" s="9"/>
    </row>
    <row r="40" spans="1:11" ht="117" customHeight="1">
      <c r="A40" s="14" t="s">
        <v>56</v>
      </c>
      <c r="B40" s="15" t="s">
        <v>261</v>
      </c>
      <c r="C40" s="14" t="s">
        <v>260</v>
      </c>
      <c r="D40" s="14"/>
      <c r="E40" s="14"/>
      <c r="F40" s="20">
        <f aca="true" t="shared" si="5" ref="F40:H43">F41</f>
        <v>0</v>
      </c>
      <c r="G40" s="20">
        <f t="shared" si="5"/>
        <v>6000</v>
      </c>
      <c r="H40" s="20">
        <f t="shared" si="5"/>
        <v>6000</v>
      </c>
      <c r="I40" s="21">
        <f t="shared" si="0"/>
        <v>100</v>
      </c>
      <c r="J40" s="9"/>
      <c r="K40" s="9"/>
    </row>
    <row r="41" spans="1:11" ht="27" customHeight="1">
      <c r="A41" s="14" t="s">
        <v>57</v>
      </c>
      <c r="B41" s="15" t="s">
        <v>38</v>
      </c>
      <c r="C41" s="14" t="s">
        <v>260</v>
      </c>
      <c r="D41" s="14" t="s">
        <v>11</v>
      </c>
      <c r="E41" s="14"/>
      <c r="F41" s="20">
        <f t="shared" si="5"/>
        <v>0</v>
      </c>
      <c r="G41" s="20">
        <f t="shared" si="5"/>
        <v>6000</v>
      </c>
      <c r="H41" s="20">
        <f t="shared" si="5"/>
        <v>6000</v>
      </c>
      <c r="I41" s="21">
        <f t="shared" si="0"/>
        <v>100</v>
      </c>
      <c r="J41" s="9"/>
      <c r="K41" s="9"/>
    </row>
    <row r="42" spans="1:11" ht="27.75" customHeight="1">
      <c r="A42" s="14" t="s">
        <v>240</v>
      </c>
      <c r="B42" s="15" t="s">
        <v>115</v>
      </c>
      <c r="C42" s="14" t="s">
        <v>260</v>
      </c>
      <c r="D42" s="14" t="s">
        <v>25</v>
      </c>
      <c r="E42" s="14"/>
      <c r="F42" s="20">
        <f t="shared" si="5"/>
        <v>0</v>
      </c>
      <c r="G42" s="20">
        <f t="shared" si="5"/>
        <v>6000</v>
      </c>
      <c r="H42" s="20">
        <f t="shared" si="5"/>
        <v>6000</v>
      </c>
      <c r="I42" s="21">
        <f t="shared" si="0"/>
        <v>100</v>
      </c>
      <c r="J42" s="9"/>
      <c r="K42" s="9"/>
    </row>
    <row r="43" spans="1:11" ht="18" customHeight="1">
      <c r="A43" s="14" t="s">
        <v>241</v>
      </c>
      <c r="B43" s="15" t="s">
        <v>2</v>
      </c>
      <c r="C43" s="14" t="s">
        <v>260</v>
      </c>
      <c r="D43" s="14" t="s">
        <v>25</v>
      </c>
      <c r="E43" s="14" t="s">
        <v>34</v>
      </c>
      <c r="F43" s="20">
        <f t="shared" si="5"/>
        <v>0</v>
      </c>
      <c r="G43" s="20">
        <f t="shared" si="5"/>
        <v>6000</v>
      </c>
      <c r="H43" s="20">
        <f t="shared" si="5"/>
        <v>6000</v>
      </c>
      <c r="I43" s="21">
        <f t="shared" si="0"/>
        <v>100</v>
      </c>
      <c r="J43" s="9"/>
      <c r="K43" s="9"/>
    </row>
    <row r="44" spans="1:11" ht="16.5" customHeight="1">
      <c r="A44" s="14" t="s">
        <v>242</v>
      </c>
      <c r="B44" s="15" t="s">
        <v>40</v>
      </c>
      <c r="C44" s="14" t="s">
        <v>260</v>
      </c>
      <c r="D44" s="14" t="s">
        <v>25</v>
      </c>
      <c r="E44" s="14" t="s">
        <v>27</v>
      </c>
      <c r="F44" s="20">
        <f>F45</f>
        <v>0</v>
      </c>
      <c r="G44" s="22">
        <v>6000</v>
      </c>
      <c r="H44" s="22">
        <v>6000</v>
      </c>
      <c r="I44" s="21">
        <f t="shared" si="0"/>
        <v>100</v>
      </c>
      <c r="J44" s="9"/>
      <c r="K44" s="9"/>
    </row>
    <row r="45" spans="1:11" ht="129.75" customHeight="1">
      <c r="A45" s="14" t="s">
        <v>243</v>
      </c>
      <c r="B45" s="15" t="s">
        <v>258</v>
      </c>
      <c r="C45" s="14" t="s">
        <v>259</v>
      </c>
      <c r="D45" s="14"/>
      <c r="E45" s="14"/>
      <c r="F45" s="22">
        <v>0</v>
      </c>
      <c r="G45" s="20">
        <f aca="true" t="shared" si="6" ref="G45:H48">G46</f>
        <v>13500</v>
      </c>
      <c r="H45" s="20">
        <f t="shared" si="6"/>
        <v>13500</v>
      </c>
      <c r="I45" s="21">
        <f t="shared" si="0"/>
        <v>100</v>
      </c>
      <c r="J45" s="9"/>
      <c r="K45" s="9"/>
    </row>
    <row r="46" spans="1:11" ht="25.5">
      <c r="A46" s="14" t="s">
        <v>244</v>
      </c>
      <c r="B46" s="15" t="s">
        <v>38</v>
      </c>
      <c r="C46" s="14" t="s">
        <v>259</v>
      </c>
      <c r="D46" s="14" t="s">
        <v>11</v>
      </c>
      <c r="E46" s="14"/>
      <c r="F46" s="22">
        <v>0</v>
      </c>
      <c r="G46" s="20">
        <f t="shared" si="6"/>
        <v>13500</v>
      </c>
      <c r="H46" s="20">
        <f t="shared" si="6"/>
        <v>13500</v>
      </c>
      <c r="I46" s="21">
        <f t="shared" si="0"/>
        <v>100</v>
      </c>
      <c r="J46" s="9"/>
      <c r="K46" s="9"/>
    </row>
    <row r="47" spans="1:11" ht="26.25" customHeight="1">
      <c r="A47" s="14" t="s">
        <v>245</v>
      </c>
      <c r="B47" s="15" t="s">
        <v>115</v>
      </c>
      <c r="C47" s="14" t="s">
        <v>259</v>
      </c>
      <c r="D47" s="14" t="s">
        <v>25</v>
      </c>
      <c r="E47" s="14"/>
      <c r="F47" s="20">
        <f>F48</f>
        <v>0</v>
      </c>
      <c r="G47" s="20">
        <f t="shared" si="6"/>
        <v>13500</v>
      </c>
      <c r="H47" s="20">
        <f t="shared" si="6"/>
        <v>13500</v>
      </c>
      <c r="I47" s="21">
        <f t="shared" si="0"/>
        <v>100</v>
      </c>
      <c r="J47" s="9"/>
      <c r="K47" s="9"/>
    </row>
    <row r="48" spans="1:11" ht="18" customHeight="1">
      <c r="A48" s="14" t="s">
        <v>246</v>
      </c>
      <c r="B48" s="15" t="s">
        <v>2</v>
      </c>
      <c r="C48" s="14" t="s">
        <v>259</v>
      </c>
      <c r="D48" s="14" t="s">
        <v>25</v>
      </c>
      <c r="E48" s="14" t="s">
        <v>34</v>
      </c>
      <c r="F48" s="20">
        <f>F49</f>
        <v>0</v>
      </c>
      <c r="G48" s="20">
        <f t="shared" si="6"/>
        <v>13500</v>
      </c>
      <c r="H48" s="20">
        <f t="shared" si="6"/>
        <v>13500</v>
      </c>
      <c r="I48" s="21">
        <f t="shared" si="0"/>
        <v>100</v>
      </c>
      <c r="J48" s="9"/>
      <c r="K48" s="9"/>
    </row>
    <row r="49" spans="1:11" ht="19.5" customHeight="1">
      <c r="A49" s="14" t="s">
        <v>247</v>
      </c>
      <c r="B49" s="15" t="s">
        <v>40</v>
      </c>
      <c r="C49" s="14" t="s">
        <v>259</v>
      </c>
      <c r="D49" s="14" t="s">
        <v>25</v>
      </c>
      <c r="E49" s="14" t="s">
        <v>27</v>
      </c>
      <c r="F49" s="22">
        <v>0</v>
      </c>
      <c r="G49" s="22">
        <v>13500</v>
      </c>
      <c r="H49" s="22">
        <v>13500</v>
      </c>
      <c r="I49" s="21">
        <f t="shared" si="0"/>
        <v>100</v>
      </c>
      <c r="J49" s="9"/>
      <c r="K49" s="9"/>
    </row>
    <row r="50" spans="1:11" ht="52.5" customHeight="1">
      <c r="A50" s="14" t="s">
        <v>248</v>
      </c>
      <c r="B50" s="15" t="s">
        <v>119</v>
      </c>
      <c r="C50" s="14" t="s">
        <v>147</v>
      </c>
      <c r="D50" s="14"/>
      <c r="E50" s="14"/>
      <c r="F50" s="20">
        <f aca="true" t="shared" si="7" ref="F50:H54">F51</f>
        <v>1850000</v>
      </c>
      <c r="G50" s="20">
        <f t="shared" si="7"/>
        <v>1760685.07</v>
      </c>
      <c r="H50" s="20">
        <f t="shared" si="7"/>
        <v>1620545.12</v>
      </c>
      <c r="I50" s="21">
        <f t="shared" si="0"/>
        <v>92.0406009917492</v>
      </c>
      <c r="J50" s="9"/>
      <c r="K50" s="9"/>
    </row>
    <row r="51" spans="1:11" ht="63" customHeight="1">
      <c r="A51" s="14" t="s">
        <v>249</v>
      </c>
      <c r="B51" s="15" t="s">
        <v>120</v>
      </c>
      <c r="C51" s="14" t="s">
        <v>148</v>
      </c>
      <c r="D51" s="14"/>
      <c r="E51" s="14"/>
      <c r="F51" s="20">
        <f t="shared" si="7"/>
        <v>1850000</v>
      </c>
      <c r="G51" s="20">
        <f t="shared" si="7"/>
        <v>1760685.07</v>
      </c>
      <c r="H51" s="20">
        <f t="shared" si="7"/>
        <v>1620545.12</v>
      </c>
      <c r="I51" s="21">
        <f t="shared" si="0"/>
        <v>92.0406009917492</v>
      </c>
      <c r="J51" s="9"/>
      <c r="K51" s="9"/>
    </row>
    <row r="52" spans="1:11" ht="27.75" customHeight="1">
      <c r="A52" s="14" t="s">
        <v>58</v>
      </c>
      <c r="B52" s="15" t="s">
        <v>38</v>
      </c>
      <c r="C52" s="14" t="s">
        <v>148</v>
      </c>
      <c r="D52" s="14" t="s">
        <v>11</v>
      </c>
      <c r="E52" s="14"/>
      <c r="F52" s="20">
        <f t="shared" si="7"/>
        <v>1850000</v>
      </c>
      <c r="G52" s="20">
        <f t="shared" si="7"/>
        <v>1760685.07</v>
      </c>
      <c r="H52" s="20">
        <f t="shared" si="7"/>
        <v>1620545.12</v>
      </c>
      <c r="I52" s="21">
        <f t="shared" si="0"/>
        <v>92.0406009917492</v>
      </c>
      <c r="J52" s="9"/>
      <c r="K52" s="9"/>
    </row>
    <row r="53" spans="1:11" ht="28.5" customHeight="1">
      <c r="A53" s="14" t="s">
        <v>59</v>
      </c>
      <c r="B53" s="15" t="s">
        <v>115</v>
      </c>
      <c r="C53" s="14" t="s">
        <v>148</v>
      </c>
      <c r="D53" s="14" t="s">
        <v>25</v>
      </c>
      <c r="E53" s="14"/>
      <c r="F53" s="20">
        <f t="shared" si="7"/>
        <v>1850000</v>
      </c>
      <c r="G53" s="20">
        <f t="shared" si="7"/>
        <v>1760685.07</v>
      </c>
      <c r="H53" s="20">
        <f t="shared" si="7"/>
        <v>1620545.12</v>
      </c>
      <c r="I53" s="21">
        <f t="shared" si="0"/>
        <v>92.0406009917492</v>
      </c>
      <c r="J53" s="9"/>
      <c r="K53" s="9"/>
    </row>
    <row r="54" spans="1:11" ht="15.75" customHeight="1">
      <c r="A54" s="14" t="s">
        <v>60</v>
      </c>
      <c r="B54" s="15" t="s">
        <v>0</v>
      </c>
      <c r="C54" s="14" t="s">
        <v>148</v>
      </c>
      <c r="D54" s="14" t="s">
        <v>25</v>
      </c>
      <c r="E54" s="14" t="s">
        <v>23</v>
      </c>
      <c r="F54" s="20">
        <f t="shared" si="7"/>
        <v>1850000</v>
      </c>
      <c r="G54" s="20">
        <f t="shared" si="7"/>
        <v>1760685.07</v>
      </c>
      <c r="H54" s="20">
        <f t="shared" si="7"/>
        <v>1620545.12</v>
      </c>
      <c r="I54" s="21">
        <f t="shared" si="0"/>
        <v>92.0406009917492</v>
      </c>
      <c r="J54" s="9"/>
      <c r="K54" s="9"/>
    </row>
    <row r="55" spans="1:11" ht="16.5" customHeight="1">
      <c r="A55" s="14" t="s">
        <v>61</v>
      </c>
      <c r="B55" s="15" t="s">
        <v>32</v>
      </c>
      <c r="C55" s="14" t="s">
        <v>148</v>
      </c>
      <c r="D55" s="14" t="s">
        <v>25</v>
      </c>
      <c r="E55" s="14" t="s">
        <v>33</v>
      </c>
      <c r="F55" s="20">
        <v>1850000</v>
      </c>
      <c r="G55" s="20">
        <v>1760685.07</v>
      </c>
      <c r="H55" s="20">
        <v>1620545.12</v>
      </c>
      <c r="I55" s="21">
        <f t="shared" si="0"/>
        <v>92.0406009917492</v>
      </c>
      <c r="J55" s="9"/>
      <c r="K55" s="9"/>
    </row>
    <row r="56" spans="1:11" ht="64.5" customHeight="1">
      <c r="A56" s="14" t="s">
        <v>62</v>
      </c>
      <c r="B56" s="15" t="s">
        <v>121</v>
      </c>
      <c r="C56" s="14" t="s">
        <v>149</v>
      </c>
      <c r="D56" s="14"/>
      <c r="E56" s="14"/>
      <c r="F56" s="20">
        <f>F62+F67+F72+F77+F82+F87+F92+F97</f>
        <v>945200</v>
      </c>
      <c r="G56" s="20">
        <f>G67+G72+G77+G87+G92+G62+G57+G82+G97</f>
        <v>1896790.1700000002</v>
      </c>
      <c r="H56" s="20">
        <f>H67+H72+H77+H87+H92+H62+H57+H82+H97</f>
        <v>1896789.16</v>
      </c>
      <c r="I56" s="21">
        <f t="shared" si="0"/>
        <v>99.99994675214917</v>
      </c>
      <c r="J56" s="9"/>
      <c r="K56" s="9"/>
    </row>
    <row r="57" spans="1:11" ht="90" customHeight="1">
      <c r="A57" s="14" t="s">
        <v>63</v>
      </c>
      <c r="B57" s="15" t="s">
        <v>309</v>
      </c>
      <c r="C57" s="14" t="s">
        <v>308</v>
      </c>
      <c r="D57" s="14"/>
      <c r="E57" s="14"/>
      <c r="F57" s="20">
        <f>F58</f>
        <v>0</v>
      </c>
      <c r="G57" s="20">
        <f aca="true" t="shared" si="8" ref="G57:H60">G58</f>
        <v>445100</v>
      </c>
      <c r="H57" s="20">
        <f t="shared" si="8"/>
        <v>445100</v>
      </c>
      <c r="I57" s="21">
        <f t="shared" si="0"/>
        <v>100</v>
      </c>
      <c r="J57" s="9"/>
      <c r="K57" s="9"/>
    </row>
    <row r="58" spans="1:11" ht="28.5" customHeight="1">
      <c r="A58" s="14" t="s">
        <v>64</v>
      </c>
      <c r="B58" s="15" t="s">
        <v>38</v>
      </c>
      <c r="C58" s="14" t="s">
        <v>308</v>
      </c>
      <c r="D58" s="14" t="s">
        <v>11</v>
      </c>
      <c r="E58" s="14"/>
      <c r="F58" s="20">
        <f>F59</f>
        <v>0</v>
      </c>
      <c r="G58" s="20">
        <f t="shared" si="8"/>
        <v>445100</v>
      </c>
      <c r="H58" s="20">
        <f t="shared" si="8"/>
        <v>445100</v>
      </c>
      <c r="I58" s="21">
        <f t="shared" si="0"/>
        <v>100</v>
      </c>
      <c r="J58" s="9"/>
      <c r="K58" s="9"/>
    </row>
    <row r="59" spans="1:11" ht="29.25" customHeight="1">
      <c r="A59" s="14" t="s">
        <v>65</v>
      </c>
      <c r="B59" s="15" t="s">
        <v>115</v>
      </c>
      <c r="C59" s="14" t="s">
        <v>308</v>
      </c>
      <c r="D59" s="14" t="s">
        <v>25</v>
      </c>
      <c r="E59" s="14"/>
      <c r="F59" s="20">
        <f>F60</f>
        <v>0</v>
      </c>
      <c r="G59" s="20">
        <f t="shared" si="8"/>
        <v>445100</v>
      </c>
      <c r="H59" s="20">
        <f t="shared" si="8"/>
        <v>445100</v>
      </c>
      <c r="I59" s="21">
        <f t="shared" si="0"/>
        <v>100</v>
      </c>
      <c r="J59" s="9"/>
      <c r="K59" s="9"/>
    </row>
    <row r="60" spans="1:11" ht="18.75" customHeight="1">
      <c r="A60" s="14" t="s">
        <v>66</v>
      </c>
      <c r="B60" s="15" t="s">
        <v>0</v>
      </c>
      <c r="C60" s="14" t="s">
        <v>308</v>
      </c>
      <c r="D60" s="14" t="s">
        <v>25</v>
      </c>
      <c r="E60" s="14" t="s">
        <v>23</v>
      </c>
      <c r="F60" s="20">
        <f>F61</f>
        <v>0</v>
      </c>
      <c r="G60" s="20">
        <f t="shared" si="8"/>
        <v>445100</v>
      </c>
      <c r="H60" s="20">
        <f t="shared" si="8"/>
        <v>445100</v>
      </c>
      <c r="I60" s="21">
        <f t="shared" si="0"/>
        <v>100</v>
      </c>
      <c r="J60" s="9"/>
      <c r="K60" s="9"/>
    </row>
    <row r="61" spans="1:11" ht="16.5" customHeight="1">
      <c r="A61" s="14" t="s">
        <v>67</v>
      </c>
      <c r="B61" s="15" t="s">
        <v>32</v>
      </c>
      <c r="C61" s="14" t="s">
        <v>308</v>
      </c>
      <c r="D61" s="14" t="s">
        <v>25</v>
      </c>
      <c r="E61" s="14" t="s">
        <v>33</v>
      </c>
      <c r="F61" s="20">
        <v>0</v>
      </c>
      <c r="G61" s="20">
        <v>445100</v>
      </c>
      <c r="H61" s="20">
        <v>445100</v>
      </c>
      <c r="I61" s="21">
        <f t="shared" si="0"/>
        <v>100</v>
      </c>
      <c r="J61" s="9"/>
      <c r="K61" s="9"/>
    </row>
    <row r="62" spans="1:11" ht="78" customHeight="1">
      <c r="A62" s="14" t="s">
        <v>68</v>
      </c>
      <c r="B62" s="15" t="s">
        <v>202</v>
      </c>
      <c r="C62" s="14" t="s">
        <v>190</v>
      </c>
      <c r="D62" s="14"/>
      <c r="E62" s="14"/>
      <c r="F62" s="20">
        <f aca="true" t="shared" si="9" ref="F62:H65">F63</f>
        <v>113200</v>
      </c>
      <c r="G62" s="20">
        <f t="shared" si="9"/>
        <v>180731.66</v>
      </c>
      <c r="H62" s="20">
        <f t="shared" si="9"/>
        <v>180731.66</v>
      </c>
      <c r="I62" s="21">
        <f t="shared" si="0"/>
        <v>100</v>
      </c>
      <c r="J62" s="9"/>
      <c r="K62" s="9"/>
    </row>
    <row r="63" spans="1:11" ht="52.5" customHeight="1">
      <c r="A63" s="14" t="s">
        <v>69</v>
      </c>
      <c r="B63" s="15" t="s">
        <v>114</v>
      </c>
      <c r="C63" s="14" t="s">
        <v>190</v>
      </c>
      <c r="D63" s="14" t="s">
        <v>24</v>
      </c>
      <c r="E63" s="14"/>
      <c r="F63" s="20">
        <f t="shared" si="9"/>
        <v>113200</v>
      </c>
      <c r="G63" s="20">
        <f t="shared" si="9"/>
        <v>180731.66</v>
      </c>
      <c r="H63" s="20">
        <f t="shared" si="9"/>
        <v>180731.66</v>
      </c>
      <c r="I63" s="21">
        <f t="shared" si="0"/>
        <v>100</v>
      </c>
      <c r="J63" s="9"/>
      <c r="K63" s="9"/>
    </row>
    <row r="64" spans="1:11" ht="24.75" customHeight="1">
      <c r="A64" s="14" t="s">
        <v>70</v>
      </c>
      <c r="B64" s="15" t="s">
        <v>37</v>
      </c>
      <c r="C64" s="14" t="s">
        <v>190</v>
      </c>
      <c r="D64" s="14" t="s">
        <v>35</v>
      </c>
      <c r="E64" s="14"/>
      <c r="F64" s="20">
        <f t="shared" si="9"/>
        <v>113200</v>
      </c>
      <c r="G64" s="20">
        <f t="shared" si="9"/>
        <v>180731.66</v>
      </c>
      <c r="H64" s="20">
        <f t="shared" si="9"/>
        <v>180731.66</v>
      </c>
      <c r="I64" s="21">
        <f t="shared" si="0"/>
        <v>100</v>
      </c>
      <c r="J64" s="9"/>
      <c r="K64" s="9"/>
    </row>
    <row r="65" spans="1:11" ht="16.5" customHeight="1">
      <c r="A65" s="14" t="s">
        <v>71</v>
      </c>
      <c r="B65" s="15" t="s">
        <v>0</v>
      </c>
      <c r="C65" s="14" t="s">
        <v>190</v>
      </c>
      <c r="D65" s="14" t="s">
        <v>35</v>
      </c>
      <c r="E65" s="14" t="s">
        <v>23</v>
      </c>
      <c r="F65" s="20">
        <f t="shared" si="9"/>
        <v>113200</v>
      </c>
      <c r="G65" s="20">
        <f t="shared" si="9"/>
        <v>180731.66</v>
      </c>
      <c r="H65" s="20">
        <f t="shared" si="9"/>
        <v>180731.66</v>
      </c>
      <c r="I65" s="21">
        <f t="shared" si="0"/>
        <v>100</v>
      </c>
      <c r="J65" s="9"/>
      <c r="K65" s="9"/>
    </row>
    <row r="66" spans="1:11" ht="16.5" customHeight="1">
      <c r="A66" s="14" t="s">
        <v>72</v>
      </c>
      <c r="B66" s="15" t="s">
        <v>203</v>
      </c>
      <c r="C66" s="14" t="s">
        <v>190</v>
      </c>
      <c r="D66" s="14" t="s">
        <v>35</v>
      </c>
      <c r="E66" s="14" t="s">
        <v>189</v>
      </c>
      <c r="F66" s="20">
        <v>113200</v>
      </c>
      <c r="G66" s="20">
        <v>180731.66</v>
      </c>
      <c r="H66" s="20">
        <v>180731.66</v>
      </c>
      <c r="I66" s="21">
        <f t="shared" si="0"/>
        <v>100</v>
      </c>
      <c r="J66" s="9"/>
      <c r="K66" s="9"/>
    </row>
    <row r="67" spans="1:11" ht="78" customHeight="1">
      <c r="A67" s="14" t="s">
        <v>73</v>
      </c>
      <c r="B67" s="15" t="s">
        <v>353</v>
      </c>
      <c r="C67" s="14" t="s">
        <v>200</v>
      </c>
      <c r="D67" s="14"/>
      <c r="E67" s="14"/>
      <c r="F67" s="20">
        <f aca="true" t="shared" si="10" ref="F67:G70">F68</f>
        <v>50000</v>
      </c>
      <c r="G67" s="20">
        <f t="shared" si="10"/>
        <v>82868.8</v>
      </c>
      <c r="H67" s="20">
        <f>H68</f>
        <v>82868.8</v>
      </c>
      <c r="I67" s="21">
        <f t="shared" si="0"/>
        <v>100</v>
      </c>
      <c r="J67" s="9"/>
      <c r="K67" s="9"/>
    </row>
    <row r="68" spans="1:11" ht="30.75" customHeight="1">
      <c r="A68" s="14" t="s">
        <v>74</v>
      </c>
      <c r="B68" s="15" t="s">
        <v>38</v>
      </c>
      <c r="C68" s="14" t="s">
        <v>200</v>
      </c>
      <c r="D68" s="14" t="s">
        <v>11</v>
      </c>
      <c r="E68" s="14"/>
      <c r="F68" s="20">
        <f t="shared" si="10"/>
        <v>50000</v>
      </c>
      <c r="G68" s="20">
        <f t="shared" si="10"/>
        <v>82868.8</v>
      </c>
      <c r="H68" s="20">
        <f>H69</f>
        <v>82868.8</v>
      </c>
      <c r="I68" s="21">
        <f t="shared" si="0"/>
        <v>100</v>
      </c>
      <c r="J68" s="9"/>
      <c r="K68" s="9"/>
    </row>
    <row r="69" spans="1:11" ht="30" customHeight="1">
      <c r="A69" s="14" t="s">
        <v>75</v>
      </c>
      <c r="B69" s="15" t="s">
        <v>115</v>
      </c>
      <c r="C69" s="14" t="s">
        <v>200</v>
      </c>
      <c r="D69" s="14" t="s">
        <v>25</v>
      </c>
      <c r="E69" s="14"/>
      <c r="F69" s="20">
        <f t="shared" si="10"/>
        <v>50000</v>
      </c>
      <c r="G69" s="20">
        <f t="shared" si="10"/>
        <v>82868.8</v>
      </c>
      <c r="H69" s="20">
        <f>H70</f>
        <v>82868.8</v>
      </c>
      <c r="I69" s="21">
        <f t="shared" si="0"/>
        <v>100</v>
      </c>
      <c r="J69" s="9"/>
      <c r="K69" s="9"/>
    </row>
    <row r="70" spans="1:11" ht="18" customHeight="1">
      <c r="A70" s="14" t="s">
        <v>76</v>
      </c>
      <c r="B70" s="15" t="s">
        <v>0</v>
      </c>
      <c r="C70" s="14" t="s">
        <v>200</v>
      </c>
      <c r="D70" s="14" t="s">
        <v>25</v>
      </c>
      <c r="E70" s="14" t="s">
        <v>23</v>
      </c>
      <c r="F70" s="20">
        <f t="shared" si="10"/>
        <v>50000</v>
      </c>
      <c r="G70" s="20">
        <f t="shared" si="10"/>
        <v>82868.8</v>
      </c>
      <c r="H70" s="20">
        <f>H71</f>
        <v>82868.8</v>
      </c>
      <c r="I70" s="21">
        <f t="shared" si="0"/>
        <v>100</v>
      </c>
      <c r="J70" s="9"/>
      <c r="K70" s="9"/>
    </row>
    <row r="71" spans="1:11" ht="16.5" customHeight="1">
      <c r="A71" s="14" t="s">
        <v>77</v>
      </c>
      <c r="B71" s="15" t="s">
        <v>201</v>
      </c>
      <c r="C71" s="14" t="s">
        <v>200</v>
      </c>
      <c r="D71" s="14" t="s">
        <v>25</v>
      </c>
      <c r="E71" s="14" t="s">
        <v>199</v>
      </c>
      <c r="F71" s="20">
        <v>50000</v>
      </c>
      <c r="G71" s="20">
        <v>82868.8</v>
      </c>
      <c r="H71" s="20">
        <v>82868.8</v>
      </c>
      <c r="I71" s="21">
        <f t="shared" si="0"/>
        <v>100</v>
      </c>
      <c r="J71" s="9"/>
      <c r="K71" s="9"/>
    </row>
    <row r="72" spans="1:11" ht="76.5" customHeight="1">
      <c r="A72" s="14" t="s">
        <v>78</v>
      </c>
      <c r="B72" s="15" t="s">
        <v>184</v>
      </c>
      <c r="C72" s="14" t="s">
        <v>150</v>
      </c>
      <c r="D72" s="14"/>
      <c r="E72" s="14"/>
      <c r="F72" s="20">
        <f>F73</f>
        <v>5000</v>
      </c>
      <c r="G72" s="20">
        <f aca="true" t="shared" si="11" ref="F72:H75">G73</f>
        <v>2603.04</v>
      </c>
      <c r="H72" s="20">
        <f t="shared" si="11"/>
        <v>2603.04</v>
      </c>
      <c r="I72" s="21">
        <f aca="true" t="shared" si="12" ref="I72:I103">H72/G72*100</f>
        <v>100</v>
      </c>
      <c r="J72" s="9"/>
      <c r="K72" s="9"/>
    </row>
    <row r="73" spans="1:11" ht="25.5">
      <c r="A73" s="14" t="s">
        <v>79</v>
      </c>
      <c r="B73" s="15" t="s">
        <v>38</v>
      </c>
      <c r="C73" s="14" t="s">
        <v>150</v>
      </c>
      <c r="D73" s="14" t="s">
        <v>11</v>
      </c>
      <c r="E73" s="14"/>
      <c r="F73" s="20">
        <f t="shared" si="11"/>
        <v>5000</v>
      </c>
      <c r="G73" s="20">
        <f t="shared" si="11"/>
        <v>2603.04</v>
      </c>
      <c r="H73" s="20">
        <f t="shared" si="11"/>
        <v>2603.04</v>
      </c>
      <c r="I73" s="21">
        <f t="shared" si="12"/>
        <v>100</v>
      </c>
      <c r="J73" s="9"/>
      <c r="K73" s="9"/>
    </row>
    <row r="74" spans="1:11" ht="30" customHeight="1">
      <c r="A74" s="14" t="s">
        <v>80</v>
      </c>
      <c r="B74" s="15" t="s">
        <v>115</v>
      </c>
      <c r="C74" s="14" t="s">
        <v>150</v>
      </c>
      <c r="D74" s="14" t="s">
        <v>25</v>
      </c>
      <c r="E74" s="14"/>
      <c r="F74" s="20">
        <f t="shared" si="11"/>
        <v>5000</v>
      </c>
      <c r="G74" s="20">
        <f t="shared" si="11"/>
        <v>2603.04</v>
      </c>
      <c r="H74" s="20">
        <f t="shared" si="11"/>
        <v>2603.04</v>
      </c>
      <c r="I74" s="21">
        <f t="shared" si="12"/>
        <v>100</v>
      </c>
      <c r="J74" s="9"/>
      <c r="K74" s="9"/>
    </row>
    <row r="75" spans="1:11" ht="15" customHeight="1">
      <c r="A75" s="14" t="s">
        <v>133</v>
      </c>
      <c r="B75" s="15" t="s">
        <v>0</v>
      </c>
      <c r="C75" s="14" t="s">
        <v>150</v>
      </c>
      <c r="D75" s="14" t="s">
        <v>25</v>
      </c>
      <c r="E75" s="14" t="s">
        <v>23</v>
      </c>
      <c r="F75" s="20">
        <f t="shared" si="11"/>
        <v>5000</v>
      </c>
      <c r="G75" s="20">
        <f t="shared" si="11"/>
        <v>2603.04</v>
      </c>
      <c r="H75" s="20">
        <f t="shared" si="11"/>
        <v>2603.04</v>
      </c>
      <c r="I75" s="21">
        <f t="shared" si="12"/>
        <v>100</v>
      </c>
      <c r="J75" s="9"/>
      <c r="K75" s="9"/>
    </row>
    <row r="76" spans="1:11" ht="16.5" customHeight="1">
      <c r="A76" s="14" t="s">
        <v>134</v>
      </c>
      <c r="B76" s="15" t="s">
        <v>32</v>
      </c>
      <c r="C76" s="14" t="s">
        <v>150</v>
      </c>
      <c r="D76" s="14" t="s">
        <v>25</v>
      </c>
      <c r="E76" s="14" t="s">
        <v>33</v>
      </c>
      <c r="F76" s="20">
        <v>5000</v>
      </c>
      <c r="G76" s="20">
        <v>2603.04</v>
      </c>
      <c r="H76" s="20">
        <v>2603.04</v>
      </c>
      <c r="I76" s="21">
        <f t="shared" si="12"/>
        <v>100</v>
      </c>
      <c r="J76" s="9"/>
      <c r="K76" s="9"/>
    </row>
    <row r="77" spans="1:11" ht="78" customHeight="1">
      <c r="A77" s="14" t="s">
        <v>135</v>
      </c>
      <c r="B77" s="15" t="s">
        <v>122</v>
      </c>
      <c r="C77" s="14" t="s">
        <v>191</v>
      </c>
      <c r="D77" s="14"/>
      <c r="E77" s="14"/>
      <c r="F77" s="20">
        <f aca="true" t="shared" si="13" ref="F77:H80">F78</f>
        <v>170000</v>
      </c>
      <c r="G77" s="20">
        <f t="shared" si="13"/>
        <v>241000</v>
      </c>
      <c r="H77" s="20">
        <f t="shared" si="13"/>
        <v>240999.99</v>
      </c>
      <c r="I77" s="21">
        <f t="shared" si="12"/>
        <v>99.9999958506224</v>
      </c>
      <c r="J77" s="9"/>
      <c r="K77" s="9"/>
    </row>
    <row r="78" spans="1:11" ht="25.5" customHeight="1">
      <c r="A78" s="14" t="s">
        <v>136</v>
      </c>
      <c r="B78" s="15" t="s">
        <v>38</v>
      </c>
      <c r="C78" s="14" t="s">
        <v>191</v>
      </c>
      <c r="D78" s="14" t="s">
        <v>11</v>
      </c>
      <c r="E78" s="14"/>
      <c r="F78" s="20">
        <f t="shared" si="13"/>
        <v>170000</v>
      </c>
      <c r="G78" s="20">
        <f t="shared" si="13"/>
        <v>241000</v>
      </c>
      <c r="H78" s="20">
        <f t="shared" si="13"/>
        <v>240999.99</v>
      </c>
      <c r="I78" s="21">
        <f t="shared" si="12"/>
        <v>99.9999958506224</v>
      </c>
      <c r="J78" s="9"/>
      <c r="K78" s="9"/>
    </row>
    <row r="79" spans="1:11" ht="28.5" customHeight="1">
      <c r="A79" s="14" t="s">
        <v>137</v>
      </c>
      <c r="B79" s="15" t="s">
        <v>115</v>
      </c>
      <c r="C79" s="14" t="s">
        <v>191</v>
      </c>
      <c r="D79" s="14" t="s">
        <v>25</v>
      </c>
      <c r="E79" s="14"/>
      <c r="F79" s="20">
        <f t="shared" si="13"/>
        <v>170000</v>
      </c>
      <c r="G79" s="20">
        <f t="shared" si="13"/>
        <v>241000</v>
      </c>
      <c r="H79" s="20">
        <f t="shared" si="13"/>
        <v>240999.99</v>
      </c>
      <c r="I79" s="21">
        <f t="shared" si="12"/>
        <v>99.9999958506224</v>
      </c>
      <c r="J79" s="9"/>
      <c r="K79" s="9"/>
    </row>
    <row r="80" spans="1:11" ht="18" customHeight="1">
      <c r="A80" s="14" t="s">
        <v>138</v>
      </c>
      <c r="B80" s="15" t="s">
        <v>0</v>
      </c>
      <c r="C80" s="14" t="s">
        <v>191</v>
      </c>
      <c r="D80" s="14" t="s">
        <v>25</v>
      </c>
      <c r="E80" s="14" t="s">
        <v>23</v>
      </c>
      <c r="F80" s="20">
        <f t="shared" si="13"/>
        <v>170000</v>
      </c>
      <c r="G80" s="20">
        <f>G81</f>
        <v>241000</v>
      </c>
      <c r="H80" s="20">
        <f>H81</f>
        <v>240999.99</v>
      </c>
      <c r="I80" s="21">
        <f t="shared" si="12"/>
        <v>99.9999958506224</v>
      </c>
      <c r="J80" s="9"/>
      <c r="K80" s="9"/>
    </row>
    <row r="81" spans="1:11" ht="14.25" customHeight="1">
      <c r="A81" s="14" t="s">
        <v>139</v>
      </c>
      <c r="B81" s="15" t="s">
        <v>32</v>
      </c>
      <c r="C81" s="14" t="s">
        <v>191</v>
      </c>
      <c r="D81" s="14" t="s">
        <v>25</v>
      </c>
      <c r="E81" s="14" t="s">
        <v>33</v>
      </c>
      <c r="F81" s="20">
        <v>170000</v>
      </c>
      <c r="G81" s="20">
        <v>241000</v>
      </c>
      <c r="H81" s="20">
        <v>240999.99</v>
      </c>
      <c r="I81" s="21">
        <f t="shared" si="12"/>
        <v>99.9999958506224</v>
      </c>
      <c r="J81" s="9"/>
      <c r="K81" s="9"/>
    </row>
    <row r="82" spans="1:11" ht="66" customHeight="1">
      <c r="A82" s="14" t="s">
        <v>140</v>
      </c>
      <c r="B82" s="15" t="s">
        <v>310</v>
      </c>
      <c r="C82" s="14" t="s">
        <v>311</v>
      </c>
      <c r="D82" s="14"/>
      <c r="E82" s="14"/>
      <c r="F82" s="20">
        <f>F83</f>
        <v>0</v>
      </c>
      <c r="G82" s="20">
        <f>G83</f>
        <v>1</v>
      </c>
      <c r="H82" s="20">
        <f aca="true" t="shared" si="14" ref="F82:H85">H83</f>
        <v>0</v>
      </c>
      <c r="I82" s="21">
        <f t="shared" si="12"/>
        <v>0</v>
      </c>
      <c r="J82" s="9"/>
      <c r="K82" s="9"/>
    </row>
    <row r="83" spans="1:11" ht="27" customHeight="1">
      <c r="A83" s="14" t="s">
        <v>141</v>
      </c>
      <c r="B83" s="15" t="s">
        <v>38</v>
      </c>
      <c r="C83" s="14" t="s">
        <v>311</v>
      </c>
      <c r="D83" s="14" t="s">
        <v>11</v>
      </c>
      <c r="E83" s="14"/>
      <c r="F83" s="20">
        <f t="shared" si="14"/>
        <v>0</v>
      </c>
      <c r="G83" s="20">
        <f t="shared" si="14"/>
        <v>1</v>
      </c>
      <c r="H83" s="20">
        <f t="shared" si="14"/>
        <v>0</v>
      </c>
      <c r="I83" s="21">
        <f t="shared" si="12"/>
        <v>0</v>
      </c>
      <c r="J83" s="9"/>
      <c r="K83" s="9"/>
    </row>
    <row r="84" spans="1:11" ht="27" customHeight="1">
      <c r="A84" s="14" t="s">
        <v>142</v>
      </c>
      <c r="B84" s="15" t="s">
        <v>115</v>
      </c>
      <c r="C84" s="14" t="s">
        <v>311</v>
      </c>
      <c r="D84" s="14" t="s">
        <v>25</v>
      </c>
      <c r="E84" s="14"/>
      <c r="F84" s="20">
        <f t="shared" si="14"/>
        <v>0</v>
      </c>
      <c r="G84" s="20">
        <f t="shared" si="14"/>
        <v>1</v>
      </c>
      <c r="H84" s="20">
        <f t="shared" si="14"/>
        <v>0</v>
      </c>
      <c r="I84" s="21">
        <f t="shared" si="12"/>
        <v>0</v>
      </c>
      <c r="J84" s="9"/>
      <c r="K84" s="9"/>
    </row>
    <row r="85" spans="1:11" ht="14.25" customHeight="1">
      <c r="A85" s="14" t="s">
        <v>81</v>
      </c>
      <c r="B85" s="15" t="s">
        <v>0</v>
      </c>
      <c r="C85" s="14" t="s">
        <v>311</v>
      </c>
      <c r="D85" s="14" t="s">
        <v>25</v>
      </c>
      <c r="E85" s="14" t="s">
        <v>23</v>
      </c>
      <c r="F85" s="20">
        <f t="shared" si="14"/>
        <v>0</v>
      </c>
      <c r="G85" s="20">
        <f t="shared" si="14"/>
        <v>1</v>
      </c>
      <c r="H85" s="20">
        <f t="shared" si="14"/>
        <v>0</v>
      </c>
      <c r="I85" s="21">
        <f t="shared" si="12"/>
        <v>0</v>
      </c>
      <c r="J85" s="9"/>
      <c r="K85" s="9"/>
    </row>
    <row r="86" spans="1:11" ht="14.25" customHeight="1">
      <c r="A86" s="14" t="s">
        <v>82</v>
      </c>
      <c r="B86" s="15" t="s">
        <v>32</v>
      </c>
      <c r="C86" s="14" t="s">
        <v>311</v>
      </c>
      <c r="D86" s="14" t="s">
        <v>25</v>
      </c>
      <c r="E86" s="14" t="s">
        <v>33</v>
      </c>
      <c r="F86" s="20">
        <v>0</v>
      </c>
      <c r="G86" s="20">
        <v>1</v>
      </c>
      <c r="H86" s="20">
        <v>0</v>
      </c>
      <c r="I86" s="21">
        <f t="shared" si="12"/>
        <v>0</v>
      </c>
      <c r="J86" s="9"/>
      <c r="K86" s="9"/>
    </row>
    <row r="87" spans="1:11" ht="76.5" customHeight="1">
      <c r="A87" s="14" t="s">
        <v>83</v>
      </c>
      <c r="B87" s="15" t="s">
        <v>122</v>
      </c>
      <c r="C87" s="14" t="s">
        <v>151</v>
      </c>
      <c r="D87" s="14"/>
      <c r="E87" s="14"/>
      <c r="F87" s="20">
        <f>F88</f>
        <v>450000</v>
      </c>
      <c r="G87" s="20">
        <f>G88</f>
        <v>797056.55</v>
      </c>
      <c r="H87" s="20">
        <f aca="true" t="shared" si="15" ref="F87:H90">H88</f>
        <v>797056.55</v>
      </c>
      <c r="I87" s="21">
        <f t="shared" si="12"/>
        <v>100</v>
      </c>
      <c r="J87" s="9"/>
      <c r="K87" s="9"/>
    </row>
    <row r="88" spans="1:11" ht="31.5" customHeight="1">
      <c r="A88" s="14" t="s">
        <v>84</v>
      </c>
      <c r="B88" s="15" t="s">
        <v>38</v>
      </c>
      <c r="C88" s="14" t="s">
        <v>151</v>
      </c>
      <c r="D88" s="14" t="s">
        <v>11</v>
      </c>
      <c r="E88" s="14"/>
      <c r="F88" s="20">
        <f t="shared" si="15"/>
        <v>450000</v>
      </c>
      <c r="G88" s="20">
        <f t="shared" si="15"/>
        <v>797056.55</v>
      </c>
      <c r="H88" s="20">
        <f t="shared" si="15"/>
        <v>797056.55</v>
      </c>
      <c r="I88" s="21">
        <f t="shared" si="12"/>
        <v>100</v>
      </c>
      <c r="J88" s="9"/>
      <c r="K88" s="9"/>
    </row>
    <row r="89" spans="1:11" ht="32.25" customHeight="1">
      <c r="A89" s="14" t="s">
        <v>85</v>
      </c>
      <c r="B89" s="15" t="s">
        <v>115</v>
      </c>
      <c r="C89" s="14" t="s">
        <v>151</v>
      </c>
      <c r="D89" s="14" t="s">
        <v>25</v>
      </c>
      <c r="E89" s="14"/>
      <c r="F89" s="20">
        <f t="shared" si="15"/>
        <v>450000</v>
      </c>
      <c r="G89" s="20">
        <f t="shared" si="15"/>
        <v>797056.55</v>
      </c>
      <c r="H89" s="20">
        <f t="shared" si="15"/>
        <v>797056.55</v>
      </c>
      <c r="I89" s="21">
        <f t="shared" si="12"/>
        <v>100</v>
      </c>
      <c r="J89" s="9"/>
      <c r="K89" s="9"/>
    </row>
    <row r="90" spans="1:11" ht="16.5" customHeight="1">
      <c r="A90" s="14" t="s">
        <v>86</v>
      </c>
      <c r="B90" s="15" t="s">
        <v>0</v>
      </c>
      <c r="C90" s="14" t="s">
        <v>151</v>
      </c>
      <c r="D90" s="14" t="s">
        <v>25</v>
      </c>
      <c r="E90" s="14" t="s">
        <v>23</v>
      </c>
      <c r="F90" s="20">
        <f t="shared" si="15"/>
        <v>450000</v>
      </c>
      <c r="G90" s="20">
        <f t="shared" si="15"/>
        <v>797056.55</v>
      </c>
      <c r="H90" s="20">
        <f t="shared" si="15"/>
        <v>797056.55</v>
      </c>
      <c r="I90" s="21">
        <f t="shared" si="12"/>
        <v>100</v>
      </c>
      <c r="J90" s="9"/>
      <c r="K90" s="9"/>
    </row>
    <row r="91" spans="1:11" ht="14.25" customHeight="1">
      <c r="A91" s="14" t="s">
        <v>87</v>
      </c>
      <c r="B91" s="15" t="s">
        <v>32</v>
      </c>
      <c r="C91" s="14" t="s">
        <v>151</v>
      </c>
      <c r="D91" s="14" t="s">
        <v>25</v>
      </c>
      <c r="E91" s="14" t="s">
        <v>33</v>
      </c>
      <c r="F91" s="20">
        <v>450000</v>
      </c>
      <c r="G91" s="20">
        <v>797056.55</v>
      </c>
      <c r="H91" s="20">
        <v>797056.55</v>
      </c>
      <c r="I91" s="21">
        <f t="shared" si="12"/>
        <v>100</v>
      </c>
      <c r="J91" s="9"/>
      <c r="K91" s="9"/>
    </row>
    <row r="92" spans="1:11" ht="90" customHeight="1">
      <c r="A92" s="14" t="s">
        <v>88</v>
      </c>
      <c r="B92" s="15" t="s">
        <v>123</v>
      </c>
      <c r="C92" s="14" t="s">
        <v>152</v>
      </c>
      <c r="D92" s="14"/>
      <c r="E92" s="14"/>
      <c r="F92" s="20">
        <f>F93</f>
        <v>157000</v>
      </c>
      <c r="G92" s="20">
        <f>G93</f>
        <v>132429.12</v>
      </c>
      <c r="H92" s="20">
        <f aca="true" t="shared" si="16" ref="F92:H95">H93</f>
        <v>132429.12</v>
      </c>
      <c r="I92" s="21">
        <f t="shared" si="12"/>
        <v>100</v>
      </c>
      <c r="J92" s="9"/>
      <c r="K92" s="9"/>
    </row>
    <row r="93" spans="1:11" ht="27" customHeight="1">
      <c r="A93" s="14" t="s">
        <v>89</v>
      </c>
      <c r="B93" s="15" t="s">
        <v>38</v>
      </c>
      <c r="C93" s="14" t="s">
        <v>152</v>
      </c>
      <c r="D93" s="14" t="s">
        <v>11</v>
      </c>
      <c r="E93" s="14"/>
      <c r="F93" s="20">
        <f>F94</f>
        <v>157000</v>
      </c>
      <c r="G93" s="20">
        <f t="shared" si="16"/>
        <v>132429.12</v>
      </c>
      <c r="H93" s="20">
        <f t="shared" si="16"/>
        <v>132429.12</v>
      </c>
      <c r="I93" s="21">
        <f t="shared" si="12"/>
        <v>100</v>
      </c>
      <c r="J93" s="9"/>
      <c r="K93" s="9"/>
    </row>
    <row r="94" spans="1:11" ht="27.75" customHeight="1">
      <c r="A94" s="14" t="s">
        <v>90</v>
      </c>
      <c r="B94" s="15" t="s">
        <v>115</v>
      </c>
      <c r="C94" s="14" t="s">
        <v>152</v>
      </c>
      <c r="D94" s="14" t="s">
        <v>25</v>
      </c>
      <c r="E94" s="14"/>
      <c r="F94" s="20">
        <f t="shared" si="16"/>
        <v>157000</v>
      </c>
      <c r="G94" s="20">
        <f t="shared" si="16"/>
        <v>132429.12</v>
      </c>
      <c r="H94" s="20">
        <f t="shared" si="16"/>
        <v>132429.12</v>
      </c>
      <c r="I94" s="21">
        <f t="shared" si="12"/>
        <v>100</v>
      </c>
      <c r="J94" s="9"/>
      <c r="K94" s="9"/>
    </row>
    <row r="95" spans="1:11" ht="15.75" customHeight="1">
      <c r="A95" s="14" t="s">
        <v>91</v>
      </c>
      <c r="B95" s="15" t="s">
        <v>0</v>
      </c>
      <c r="C95" s="14" t="s">
        <v>152</v>
      </c>
      <c r="D95" s="14" t="s">
        <v>25</v>
      </c>
      <c r="E95" s="14" t="s">
        <v>23</v>
      </c>
      <c r="F95" s="20">
        <f t="shared" si="16"/>
        <v>157000</v>
      </c>
      <c r="G95" s="20">
        <f t="shared" si="16"/>
        <v>132429.12</v>
      </c>
      <c r="H95" s="20">
        <f t="shared" si="16"/>
        <v>132429.12</v>
      </c>
      <c r="I95" s="21">
        <f t="shared" si="12"/>
        <v>100</v>
      </c>
      <c r="J95" s="9"/>
      <c r="K95" s="9"/>
    </row>
    <row r="96" spans="1:11" ht="14.25" customHeight="1">
      <c r="A96" s="14" t="s">
        <v>92</v>
      </c>
      <c r="B96" s="15" t="s">
        <v>32</v>
      </c>
      <c r="C96" s="14" t="s">
        <v>152</v>
      </c>
      <c r="D96" s="14" t="s">
        <v>25</v>
      </c>
      <c r="E96" s="14" t="s">
        <v>33</v>
      </c>
      <c r="F96" s="20">
        <v>157000</v>
      </c>
      <c r="G96" s="20">
        <v>132429.12</v>
      </c>
      <c r="H96" s="20">
        <v>132429.12</v>
      </c>
      <c r="I96" s="21">
        <f t="shared" si="12"/>
        <v>100</v>
      </c>
      <c r="J96" s="9"/>
      <c r="K96" s="9"/>
    </row>
    <row r="97" spans="1:11" ht="92.25" customHeight="1">
      <c r="A97" s="14" t="s">
        <v>93</v>
      </c>
      <c r="B97" s="15" t="s">
        <v>312</v>
      </c>
      <c r="C97" s="14" t="s">
        <v>313</v>
      </c>
      <c r="D97" s="14"/>
      <c r="E97" s="14"/>
      <c r="F97" s="23">
        <f>F98</f>
        <v>0</v>
      </c>
      <c r="G97" s="23">
        <f>G98</f>
        <v>15000</v>
      </c>
      <c r="H97" s="23">
        <f>H98</f>
        <v>15000</v>
      </c>
      <c r="I97" s="21">
        <f t="shared" si="12"/>
        <v>100</v>
      </c>
      <c r="J97" s="9"/>
      <c r="K97" s="9"/>
    </row>
    <row r="98" spans="1:11" ht="29.25" customHeight="1">
      <c r="A98" s="14" t="s">
        <v>94</v>
      </c>
      <c r="B98" s="15" t="s">
        <v>38</v>
      </c>
      <c r="C98" s="14" t="s">
        <v>313</v>
      </c>
      <c r="D98" s="14" t="s">
        <v>11</v>
      </c>
      <c r="E98" s="14"/>
      <c r="F98" s="23">
        <f>F99</f>
        <v>0</v>
      </c>
      <c r="G98" s="23">
        <f aca="true" t="shared" si="17" ref="F98:H100">G99</f>
        <v>15000</v>
      </c>
      <c r="H98" s="23">
        <f>H99</f>
        <v>15000</v>
      </c>
      <c r="I98" s="21">
        <f t="shared" si="12"/>
        <v>100</v>
      </c>
      <c r="J98" s="9"/>
      <c r="K98" s="9"/>
    </row>
    <row r="99" spans="1:11" ht="27.75" customHeight="1">
      <c r="A99" s="14" t="s">
        <v>306</v>
      </c>
      <c r="B99" s="15" t="s">
        <v>115</v>
      </c>
      <c r="C99" s="14" t="s">
        <v>313</v>
      </c>
      <c r="D99" s="14" t="s">
        <v>25</v>
      </c>
      <c r="E99" s="14"/>
      <c r="F99" s="23">
        <f t="shared" si="17"/>
        <v>0</v>
      </c>
      <c r="G99" s="23">
        <f t="shared" si="17"/>
        <v>15000</v>
      </c>
      <c r="H99" s="23">
        <f t="shared" si="17"/>
        <v>15000</v>
      </c>
      <c r="I99" s="21">
        <f t="shared" si="12"/>
        <v>100</v>
      </c>
      <c r="J99" s="9"/>
      <c r="K99" s="9"/>
    </row>
    <row r="100" spans="1:11" ht="14.25" customHeight="1">
      <c r="A100" s="14" t="s">
        <v>95</v>
      </c>
      <c r="B100" s="15" t="s">
        <v>0</v>
      </c>
      <c r="C100" s="14" t="s">
        <v>313</v>
      </c>
      <c r="D100" s="14" t="s">
        <v>25</v>
      </c>
      <c r="E100" s="14" t="s">
        <v>23</v>
      </c>
      <c r="F100" s="23">
        <f t="shared" si="17"/>
        <v>0</v>
      </c>
      <c r="G100" s="23">
        <f t="shared" si="17"/>
        <v>15000</v>
      </c>
      <c r="H100" s="23">
        <f t="shared" si="17"/>
        <v>15000</v>
      </c>
      <c r="I100" s="21">
        <f t="shared" si="12"/>
        <v>100</v>
      </c>
      <c r="J100" s="9"/>
      <c r="K100" s="9"/>
    </row>
    <row r="101" spans="1:11" ht="14.25" customHeight="1">
      <c r="A101" s="14" t="s">
        <v>96</v>
      </c>
      <c r="B101" s="15" t="s">
        <v>32</v>
      </c>
      <c r="C101" s="14" t="s">
        <v>313</v>
      </c>
      <c r="D101" s="14" t="s">
        <v>25</v>
      </c>
      <c r="E101" s="14" t="s">
        <v>33</v>
      </c>
      <c r="F101" s="23">
        <v>0</v>
      </c>
      <c r="G101" s="23">
        <v>15000</v>
      </c>
      <c r="H101" s="23">
        <v>15000</v>
      </c>
      <c r="I101" s="21">
        <f t="shared" si="12"/>
        <v>100</v>
      </c>
      <c r="J101" s="9"/>
      <c r="K101" s="9"/>
    </row>
    <row r="102" spans="1:11" ht="40.5" customHeight="1">
      <c r="A102" s="14" t="s">
        <v>97</v>
      </c>
      <c r="B102" s="15" t="s">
        <v>124</v>
      </c>
      <c r="C102" s="14" t="s">
        <v>153</v>
      </c>
      <c r="D102" s="14"/>
      <c r="E102" s="14"/>
      <c r="F102" s="20">
        <f>F103+F133</f>
        <v>635200</v>
      </c>
      <c r="G102" s="20">
        <f>G103+G133</f>
        <v>728221.48</v>
      </c>
      <c r="H102" s="20">
        <f>H103+H133</f>
        <v>717134.5</v>
      </c>
      <c r="I102" s="21">
        <f t="shared" si="12"/>
        <v>98.47752637013673</v>
      </c>
      <c r="J102" s="9"/>
      <c r="K102" s="9"/>
    </row>
    <row r="103" spans="1:11" ht="66.75" customHeight="1">
      <c r="A103" s="14" t="s">
        <v>98</v>
      </c>
      <c r="B103" s="15" t="s">
        <v>354</v>
      </c>
      <c r="C103" s="14" t="s">
        <v>154</v>
      </c>
      <c r="D103" s="14"/>
      <c r="E103" s="14"/>
      <c r="F103" s="20">
        <f>F114+F123+F128</f>
        <v>620200</v>
      </c>
      <c r="G103" s="20">
        <f>G106+G113+G118+G122+G127+G132</f>
        <v>713221.48</v>
      </c>
      <c r="H103" s="20">
        <f>H114+H124+H128+H109+H104</f>
        <v>702134.5</v>
      </c>
      <c r="I103" s="21">
        <f t="shared" si="12"/>
        <v>98.44550671693175</v>
      </c>
      <c r="J103" s="9"/>
      <c r="K103" s="9"/>
    </row>
    <row r="104" spans="1:11" ht="65.25" customHeight="1">
      <c r="A104" s="14" t="s">
        <v>99</v>
      </c>
      <c r="B104" s="15" t="s">
        <v>330</v>
      </c>
      <c r="C104" s="14" t="s">
        <v>327</v>
      </c>
      <c r="D104" s="14"/>
      <c r="E104" s="14"/>
      <c r="F104" s="20">
        <f>F105</f>
        <v>0</v>
      </c>
      <c r="G104" s="20">
        <f>G105</f>
        <v>69100</v>
      </c>
      <c r="H104" s="20">
        <f>H105</f>
        <v>69100</v>
      </c>
      <c r="I104" s="21">
        <f>H104/G104*100</f>
        <v>100</v>
      </c>
      <c r="J104" s="9"/>
      <c r="K104" s="9"/>
    </row>
    <row r="105" spans="1:11" ht="51.75" customHeight="1">
      <c r="A105" s="14" t="s">
        <v>100</v>
      </c>
      <c r="B105" s="15" t="s">
        <v>355</v>
      </c>
      <c r="C105" s="14" t="s">
        <v>327</v>
      </c>
      <c r="D105" s="14" t="s">
        <v>24</v>
      </c>
      <c r="E105" s="14"/>
      <c r="F105" s="20">
        <v>0</v>
      </c>
      <c r="G105" s="20">
        <f>G106</f>
        <v>69100</v>
      </c>
      <c r="H105" s="20">
        <f>H106</f>
        <v>69100</v>
      </c>
      <c r="I105" s="21">
        <f>H105/G105*100</f>
        <v>100</v>
      </c>
      <c r="J105" s="9"/>
      <c r="K105" s="9"/>
    </row>
    <row r="106" spans="1:11" ht="27" customHeight="1">
      <c r="A106" s="14" t="s">
        <v>101</v>
      </c>
      <c r="B106" s="15" t="s">
        <v>37</v>
      </c>
      <c r="C106" s="14" t="s">
        <v>327</v>
      </c>
      <c r="D106" s="14" t="s">
        <v>35</v>
      </c>
      <c r="E106" s="14"/>
      <c r="F106" s="20">
        <v>0</v>
      </c>
      <c r="G106" s="20">
        <v>69100</v>
      </c>
      <c r="H106" s="20">
        <v>69100</v>
      </c>
      <c r="I106" s="21">
        <f>H106/G106*100</f>
        <v>100</v>
      </c>
      <c r="J106" s="9"/>
      <c r="K106" s="9"/>
    </row>
    <row r="107" spans="1:11" ht="15" customHeight="1">
      <c r="A107" s="14" t="s">
        <v>24</v>
      </c>
      <c r="B107" s="15" t="s">
        <v>329</v>
      </c>
      <c r="C107" s="14" t="s">
        <v>327</v>
      </c>
      <c r="D107" s="14" t="s">
        <v>223</v>
      </c>
      <c r="E107" s="14" t="s">
        <v>6</v>
      </c>
      <c r="F107" s="20">
        <v>0</v>
      </c>
      <c r="G107" s="20">
        <v>53072</v>
      </c>
      <c r="H107" s="20">
        <v>53072</v>
      </c>
      <c r="I107" s="21">
        <f aca="true" t="shared" si="18" ref="I107:I141">H106/G106*100</f>
        <v>100</v>
      </c>
      <c r="J107" s="9"/>
      <c r="K107" s="9"/>
    </row>
    <row r="108" spans="1:11" ht="39" customHeight="1">
      <c r="A108" s="14" t="s">
        <v>104</v>
      </c>
      <c r="B108" s="15" t="s">
        <v>326</v>
      </c>
      <c r="C108" s="14" t="s">
        <v>328</v>
      </c>
      <c r="D108" s="14" t="s">
        <v>231</v>
      </c>
      <c r="E108" s="14" t="s">
        <v>29</v>
      </c>
      <c r="F108" s="20">
        <v>0</v>
      </c>
      <c r="G108" s="20">
        <v>16028</v>
      </c>
      <c r="H108" s="20">
        <v>16028</v>
      </c>
      <c r="I108" s="21">
        <f t="shared" si="18"/>
        <v>100</v>
      </c>
      <c r="J108" s="9"/>
      <c r="K108" s="9"/>
    </row>
    <row r="109" spans="1:11" ht="93" customHeight="1">
      <c r="A109" s="14" t="s">
        <v>105</v>
      </c>
      <c r="B109" s="15" t="s">
        <v>356</v>
      </c>
      <c r="C109" s="14" t="s">
        <v>305</v>
      </c>
      <c r="D109" s="14"/>
      <c r="E109" s="14"/>
      <c r="F109" s="20">
        <f>F110</f>
        <v>0</v>
      </c>
      <c r="G109" s="20">
        <f aca="true" t="shared" si="19" ref="F109:H112">G110</f>
        <v>30450</v>
      </c>
      <c r="H109" s="20">
        <f t="shared" si="19"/>
        <v>30450</v>
      </c>
      <c r="I109" s="21">
        <f t="shared" si="18"/>
        <v>100</v>
      </c>
      <c r="J109" s="9"/>
      <c r="K109" s="9"/>
    </row>
    <row r="110" spans="1:11" ht="28.5" customHeight="1">
      <c r="A110" s="14" t="s">
        <v>106</v>
      </c>
      <c r="B110" s="15" t="s">
        <v>38</v>
      </c>
      <c r="C110" s="14" t="s">
        <v>305</v>
      </c>
      <c r="D110" s="14" t="s">
        <v>11</v>
      </c>
      <c r="E110" s="14"/>
      <c r="F110" s="20">
        <f>F111</f>
        <v>0</v>
      </c>
      <c r="G110" s="20">
        <f t="shared" si="19"/>
        <v>30450</v>
      </c>
      <c r="H110" s="20">
        <f t="shared" si="19"/>
        <v>30450</v>
      </c>
      <c r="I110" s="21">
        <f t="shared" si="18"/>
        <v>100</v>
      </c>
      <c r="J110" s="9"/>
      <c r="K110" s="9"/>
    </row>
    <row r="111" spans="1:11" ht="27.75" customHeight="1">
      <c r="A111" s="14" t="s">
        <v>107</v>
      </c>
      <c r="B111" s="15" t="s">
        <v>115</v>
      </c>
      <c r="C111" s="14" t="s">
        <v>305</v>
      </c>
      <c r="D111" s="14" t="s">
        <v>25</v>
      </c>
      <c r="E111" s="14"/>
      <c r="F111" s="20">
        <f>F112</f>
        <v>0</v>
      </c>
      <c r="G111" s="20">
        <f t="shared" si="19"/>
        <v>30450</v>
      </c>
      <c r="H111" s="20">
        <f t="shared" si="19"/>
        <v>30450</v>
      </c>
      <c r="I111" s="21">
        <f t="shared" si="18"/>
        <v>100</v>
      </c>
      <c r="J111" s="9"/>
      <c r="K111" s="9"/>
    </row>
    <row r="112" spans="1:11" ht="26.25" customHeight="1">
      <c r="A112" s="14" t="s">
        <v>108</v>
      </c>
      <c r="B112" s="15" t="s">
        <v>1</v>
      </c>
      <c r="C112" s="14" t="s">
        <v>305</v>
      </c>
      <c r="D112" s="14" t="s">
        <v>25</v>
      </c>
      <c r="E112" s="14" t="s">
        <v>6</v>
      </c>
      <c r="F112" s="20">
        <f t="shared" si="19"/>
        <v>0</v>
      </c>
      <c r="G112" s="20">
        <f t="shared" si="19"/>
        <v>30450</v>
      </c>
      <c r="H112" s="20">
        <f t="shared" si="19"/>
        <v>30450</v>
      </c>
      <c r="I112" s="21">
        <f t="shared" si="18"/>
        <v>100</v>
      </c>
      <c r="J112" s="9"/>
      <c r="K112" s="9"/>
    </row>
    <row r="113" spans="1:11" ht="14.25" customHeight="1">
      <c r="A113" s="14" t="s">
        <v>209</v>
      </c>
      <c r="B113" s="15" t="s">
        <v>28</v>
      </c>
      <c r="C113" s="14" t="s">
        <v>305</v>
      </c>
      <c r="D113" s="14" t="s">
        <v>25</v>
      </c>
      <c r="E113" s="14" t="s">
        <v>29</v>
      </c>
      <c r="F113" s="20">
        <v>0</v>
      </c>
      <c r="G113" s="20">
        <v>30450</v>
      </c>
      <c r="H113" s="20">
        <v>30450</v>
      </c>
      <c r="I113" s="21">
        <f t="shared" si="18"/>
        <v>100</v>
      </c>
      <c r="J113" s="9"/>
      <c r="K113" s="9"/>
    </row>
    <row r="114" spans="1:11" ht="79.5" customHeight="1">
      <c r="A114" s="14" t="s">
        <v>210</v>
      </c>
      <c r="B114" s="15" t="s">
        <v>357</v>
      </c>
      <c r="C114" s="14" t="s">
        <v>155</v>
      </c>
      <c r="D114" s="14"/>
      <c r="E114" s="14"/>
      <c r="F114" s="20">
        <f>F115+F119</f>
        <v>568200</v>
      </c>
      <c r="G114" s="20">
        <f>G115+G119</f>
        <v>571671.48</v>
      </c>
      <c r="H114" s="20">
        <f>H115+H119</f>
        <v>560584.5</v>
      </c>
      <c r="I114" s="21">
        <f t="shared" si="18"/>
        <v>100</v>
      </c>
      <c r="J114" s="9"/>
      <c r="K114" s="9"/>
    </row>
    <row r="115" spans="1:11" ht="51.75" customHeight="1">
      <c r="A115" s="14" t="s">
        <v>211</v>
      </c>
      <c r="B115" s="15" t="s">
        <v>114</v>
      </c>
      <c r="C115" s="14" t="s">
        <v>155</v>
      </c>
      <c r="D115" s="14" t="s">
        <v>24</v>
      </c>
      <c r="E115" s="14"/>
      <c r="F115" s="20">
        <f aca="true" t="shared" si="20" ref="F115:H117">F116</f>
        <v>348000</v>
      </c>
      <c r="G115" s="20">
        <f t="shared" si="20"/>
        <v>361920</v>
      </c>
      <c r="H115" s="20">
        <f t="shared" si="20"/>
        <v>350836.56</v>
      </c>
      <c r="I115" s="21">
        <f t="shared" si="18"/>
        <v>98.06060291830546</v>
      </c>
      <c r="J115" s="9"/>
      <c r="K115" s="9"/>
    </row>
    <row r="116" spans="1:11" ht="27" customHeight="1">
      <c r="A116" s="14" t="s">
        <v>212</v>
      </c>
      <c r="B116" s="15" t="s">
        <v>37</v>
      </c>
      <c r="C116" s="14" t="s">
        <v>155</v>
      </c>
      <c r="D116" s="14" t="s">
        <v>35</v>
      </c>
      <c r="E116" s="14"/>
      <c r="F116" s="20">
        <f t="shared" si="20"/>
        <v>348000</v>
      </c>
      <c r="G116" s="20">
        <f t="shared" si="20"/>
        <v>361920</v>
      </c>
      <c r="H116" s="20">
        <f t="shared" si="20"/>
        <v>350836.56</v>
      </c>
      <c r="I116" s="21">
        <f t="shared" si="18"/>
        <v>96.93759946949602</v>
      </c>
      <c r="J116" s="9"/>
      <c r="K116" s="9"/>
    </row>
    <row r="117" spans="1:11" ht="25.5">
      <c r="A117" s="14" t="s">
        <v>213</v>
      </c>
      <c r="B117" s="15" t="s">
        <v>1</v>
      </c>
      <c r="C117" s="14" t="s">
        <v>155</v>
      </c>
      <c r="D117" s="14" t="s">
        <v>35</v>
      </c>
      <c r="E117" s="14" t="s">
        <v>6</v>
      </c>
      <c r="F117" s="20">
        <f t="shared" si="20"/>
        <v>348000</v>
      </c>
      <c r="G117" s="20">
        <f t="shared" si="20"/>
        <v>361920</v>
      </c>
      <c r="H117" s="20">
        <f t="shared" si="20"/>
        <v>350836.56</v>
      </c>
      <c r="I117" s="21">
        <f t="shared" si="18"/>
        <v>96.93759946949602</v>
      </c>
      <c r="J117" s="9"/>
      <c r="K117" s="9"/>
    </row>
    <row r="118" spans="1:11" ht="13.5" customHeight="1">
      <c r="A118" s="14" t="s">
        <v>214</v>
      </c>
      <c r="B118" s="15" t="s">
        <v>28</v>
      </c>
      <c r="C118" s="14" t="s">
        <v>155</v>
      </c>
      <c r="D118" s="14" t="s">
        <v>35</v>
      </c>
      <c r="E118" s="14" t="s">
        <v>29</v>
      </c>
      <c r="F118" s="20">
        <v>348000</v>
      </c>
      <c r="G118" s="20">
        <v>361920</v>
      </c>
      <c r="H118" s="20">
        <v>350836.56</v>
      </c>
      <c r="I118" s="21">
        <f t="shared" si="18"/>
        <v>96.93759946949602</v>
      </c>
      <c r="J118" s="9"/>
      <c r="K118" s="9"/>
    </row>
    <row r="119" spans="1:11" ht="26.25" customHeight="1">
      <c r="A119" s="14" t="s">
        <v>215</v>
      </c>
      <c r="B119" s="15" t="s">
        <v>38</v>
      </c>
      <c r="C119" s="14" t="s">
        <v>155</v>
      </c>
      <c r="D119" s="14" t="s">
        <v>11</v>
      </c>
      <c r="E119" s="14"/>
      <c r="F119" s="20">
        <f aca="true" t="shared" si="21" ref="F119:H121">F120</f>
        <v>220200</v>
      </c>
      <c r="G119" s="20">
        <f t="shared" si="21"/>
        <v>209751.48</v>
      </c>
      <c r="H119" s="20">
        <f t="shared" si="21"/>
        <v>209747.94</v>
      </c>
      <c r="I119" s="21">
        <f t="shared" si="18"/>
        <v>96.93759946949602</v>
      </c>
      <c r="J119" s="9"/>
      <c r="K119" s="9"/>
    </row>
    <row r="120" spans="1:11" ht="29.25" customHeight="1">
      <c r="A120" s="14" t="s">
        <v>216</v>
      </c>
      <c r="B120" s="15" t="s">
        <v>115</v>
      </c>
      <c r="C120" s="14" t="s">
        <v>155</v>
      </c>
      <c r="D120" s="14" t="s">
        <v>25</v>
      </c>
      <c r="E120" s="14"/>
      <c r="F120" s="20">
        <f t="shared" si="21"/>
        <v>220200</v>
      </c>
      <c r="G120" s="20">
        <f t="shared" si="21"/>
        <v>209751.48</v>
      </c>
      <c r="H120" s="20">
        <f t="shared" si="21"/>
        <v>209747.94</v>
      </c>
      <c r="I120" s="21">
        <f t="shared" si="18"/>
        <v>99.9983122884282</v>
      </c>
      <c r="J120" s="9"/>
      <c r="K120" s="9"/>
    </row>
    <row r="121" spans="1:11" ht="28.5" customHeight="1">
      <c r="A121" s="14" t="s">
        <v>217</v>
      </c>
      <c r="B121" s="15" t="s">
        <v>1</v>
      </c>
      <c r="C121" s="14" t="s">
        <v>155</v>
      </c>
      <c r="D121" s="14" t="s">
        <v>25</v>
      </c>
      <c r="E121" s="14" t="s">
        <v>6</v>
      </c>
      <c r="F121" s="20">
        <f t="shared" si="21"/>
        <v>220200</v>
      </c>
      <c r="G121" s="20">
        <f t="shared" si="21"/>
        <v>209751.48</v>
      </c>
      <c r="H121" s="20">
        <f t="shared" si="21"/>
        <v>209747.94</v>
      </c>
      <c r="I121" s="21">
        <f t="shared" si="18"/>
        <v>99.9983122884282</v>
      </c>
      <c r="J121" s="9"/>
      <c r="K121" s="9"/>
    </row>
    <row r="122" spans="1:11" ht="16.5" customHeight="1">
      <c r="A122" s="14" t="s">
        <v>218</v>
      </c>
      <c r="B122" s="15" t="s">
        <v>28</v>
      </c>
      <c r="C122" s="14" t="s">
        <v>155</v>
      </c>
      <c r="D122" s="14" t="s">
        <v>25</v>
      </c>
      <c r="E122" s="14" t="s">
        <v>29</v>
      </c>
      <c r="F122" s="20">
        <v>220200</v>
      </c>
      <c r="G122" s="20">
        <v>209751.48</v>
      </c>
      <c r="H122" s="20">
        <v>209747.94</v>
      </c>
      <c r="I122" s="21">
        <f t="shared" si="18"/>
        <v>99.9983122884282</v>
      </c>
      <c r="J122" s="9"/>
      <c r="K122" s="9"/>
    </row>
    <row r="123" spans="1:11" ht="92.25" customHeight="1">
      <c r="A123" s="14" t="s">
        <v>219</v>
      </c>
      <c r="B123" s="15" t="s">
        <v>181</v>
      </c>
      <c r="C123" s="14" t="s">
        <v>156</v>
      </c>
      <c r="D123" s="14"/>
      <c r="E123" s="14"/>
      <c r="F123" s="20">
        <f>F124</f>
        <v>50000</v>
      </c>
      <c r="G123" s="20">
        <f>G124</f>
        <v>40000</v>
      </c>
      <c r="H123" s="20">
        <f aca="true" t="shared" si="22" ref="F123:H126">H124</f>
        <v>40000</v>
      </c>
      <c r="I123" s="21">
        <f t="shared" si="18"/>
        <v>99.9983122884282</v>
      </c>
      <c r="J123" s="9"/>
      <c r="K123" s="9"/>
    </row>
    <row r="124" spans="1:11" ht="27.75" customHeight="1">
      <c r="A124" s="14" t="s">
        <v>220</v>
      </c>
      <c r="B124" s="15" t="s">
        <v>38</v>
      </c>
      <c r="C124" s="14" t="s">
        <v>156</v>
      </c>
      <c r="D124" s="14" t="s">
        <v>11</v>
      </c>
      <c r="E124" s="14"/>
      <c r="F124" s="20">
        <f t="shared" si="22"/>
        <v>50000</v>
      </c>
      <c r="G124" s="20">
        <f t="shared" si="22"/>
        <v>40000</v>
      </c>
      <c r="H124" s="20">
        <f t="shared" si="22"/>
        <v>40000</v>
      </c>
      <c r="I124" s="21">
        <f t="shared" si="18"/>
        <v>100</v>
      </c>
      <c r="J124" s="9"/>
      <c r="K124" s="9"/>
    </row>
    <row r="125" spans="1:11" ht="27.75" customHeight="1">
      <c r="A125" s="14" t="s">
        <v>221</v>
      </c>
      <c r="B125" s="15" t="s">
        <v>115</v>
      </c>
      <c r="C125" s="14" t="s">
        <v>156</v>
      </c>
      <c r="D125" s="14" t="s">
        <v>25</v>
      </c>
      <c r="E125" s="14"/>
      <c r="F125" s="20">
        <f t="shared" si="22"/>
        <v>50000</v>
      </c>
      <c r="G125" s="20">
        <f t="shared" si="22"/>
        <v>40000</v>
      </c>
      <c r="H125" s="20">
        <f t="shared" si="22"/>
        <v>40000</v>
      </c>
      <c r="I125" s="21">
        <f t="shared" si="18"/>
        <v>100</v>
      </c>
      <c r="J125" s="9"/>
      <c r="K125" s="9"/>
    </row>
    <row r="126" spans="1:11" ht="29.25" customHeight="1">
      <c r="A126" s="14" t="s">
        <v>222</v>
      </c>
      <c r="B126" s="15" t="s">
        <v>1</v>
      </c>
      <c r="C126" s="14" t="s">
        <v>156</v>
      </c>
      <c r="D126" s="14" t="s">
        <v>25</v>
      </c>
      <c r="E126" s="14" t="s">
        <v>6</v>
      </c>
      <c r="F126" s="20">
        <f t="shared" si="22"/>
        <v>50000</v>
      </c>
      <c r="G126" s="20">
        <f t="shared" si="22"/>
        <v>40000</v>
      </c>
      <c r="H126" s="20">
        <f t="shared" si="22"/>
        <v>40000</v>
      </c>
      <c r="I126" s="21">
        <f t="shared" si="18"/>
        <v>100</v>
      </c>
      <c r="J126" s="9"/>
      <c r="K126" s="9"/>
    </row>
    <row r="127" spans="1:11" ht="16.5" customHeight="1">
      <c r="A127" s="14" t="s">
        <v>35</v>
      </c>
      <c r="B127" s="15" t="s">
        <v>28</v>
      </c>
      <c r="C127" s="14" t="s">
        <v>156</v>
      </c>
      <c r="D127" s="14" t="s">
        <v>25</v>
      </c>
      <c r="E127" s="14" t="s">
        <v>29</v>
      </c>
      <c r="F127" s="20">
        <v>50000</v>
      </c>
      <c r="G127" s="20">
        <v>40000</v>
      </c>
      <c r="H127" s="20">
        <v>40000</v>
      </c>
      <c r="I127" s="21">
        <f t="shared" si="18"/>
        <v>100</v>
      </c>
      <c r="J127" s="9"/>
      <c r="K127" s="9"/>
    </row>
    <row r="128" spans="1:11" ht="91.5" customHeight="1">
      <c r="A128" s="14" t="s">
        <v>223</v>
      </c>
      <c r="B128" s="15" t="s">
        <v>358</v>
      </c>
      <c r="C128" s="14" t="s">
        <v>188</v>
      </c>
      <c r="D128" s="14"/>
      <c r="E128" s="14"/>
      <c r="F128" s="20">
        <f aca="true" t="shared" si="23" ref="F128:H131">F129</f>
        <v>2000</v>
      </c>
      <c r="G128" s="20">
        <f t="shared" si="23"/>
        <v>2000</v>
      </c>
      <c r="H128" s="20">
        <f t="shared" si="23"/>
        <v>2000</v>
      </c>
      <c r="I128" s="21">
        <f t="shared" si="18"/>
        <v>100</v>
      </c>
      <c r="J128" s="9"/>
      <c r="K128" s="9"/>
    </row>
    <row r="129" spans="1:11" ht="29.25" customHeight="1">
      <c r="A129" s="14" t="s">
        <v>224</v>
      </c>
      <c r="B129" s="15" t="s">
        <v>38</v>
      </c>
      <c r="C129" s="14" t="s">
        <v>188</v>
      </c>
      <c r="D129" s="14" t="s">
        <v>11</v>
      </c>
      <c r="E129" s="14"/>
      <c r="F129" s="20">
        <f t="shared" si="23"/>
        <v>2000</v>
      </c>
      <c r="G129" s="20">
        <f t="shared" si="23"/>
        <v>2000</v>
      </c>
      <c r="H129" s="20">
        <f t="shared" si="23"/>
        <v>2000</v>
      </c>
      <c r="I129" s="21">
        <f t="shared" si="18"/>
        <v>100</v>
      </c>
      <c r="J129" s="9"/>
      <c r="K129" s="9"/>
    </row>
    <row r="130" spans="1:11" ht="28.5" customHeight="1">
      <c r="A130" s="14" t="s">
        <v>225</v>
      </c>
      <c r="B130" s="15" t="s">
        <v>115</v>
      </c>
      <c r="C130" s="14" t="s">
        <v>188</v>
      </c>
      <c r="D130" s="14" t="s">
        <v>25</v>
      </c>
      <c r="E130" s="14"/>
      <c r="F130" s="20">
        <f t="shared" si="23"/>
        <v>2000</v>
      </c>
      <c r="G130" s="20">
        <f t="shared" si="23"/>
        <v>2000</v>
      </c>
      <c r="H130" s="20">
        <f t="shared" si="23"/>
        <v>2000</v>
      </c>
      <c r="I130" s="21">
        <f t="shared" si="18"/>
        <v>100</v>
      </c>
      <c r="J130" s="9"/>
      <c r="K130" s="9"/>
    </row>
    <row r="131" spans="1:11" ht="25.5">
      <c r="A131" s="14" t="s">
        <v>226</v>
      </c>
      <c r="B131" s="15" t="s">
        <v>1</v>
      </c>
      <c r="C131" s="14" t="s">
        <v>188</v>
      </c>
      <c r="D131" s="14" t="s">
        <v>25</v>
      </c>
      <c r="E131" s="14" t="s">
        <v>6</v>
      </c>
      <c r="F131" s="20">
        <f t="shared" si="23"/>
        <v>2000</v>
      </c>
      <c r="G131" s="20">
        <f t="shared" si="23"/>
        <v>2000</v>
      </c>
      <c r="H131" s="20">
        <f t="shared" si="23"/>
        <v>2000</v>
      </c>
      <c r="I131" s="21">
        <f t="shared" si="18"/>
        <v>100</v>
      </c>
      <c r="J131" s="9"/>
      <c r="K131" s="9"/>
    </row>
    <row r="132" spans="1:11" ht="13.5" customHeight="1">
      <c r="A132" s="14" t="s">
        <v>227</v>
      </c>
      <c r="B132" s="15" t="s">
        <v>204</v>
      </c>
      <c r="C132" s="14" t="s">
        <v>188</v>
      </c>
      <c r="D132" s="14" t="s">
        <v>25</v>
      </c>
      <c r="E132" s="14" t="s">
        <v>29</v>
      </c>
      <c r="F132" s="20">
        <v>2000</v>
      </c>
      <c r="G132" s="20">
        <v>2000</v>
      </c>
      <c r="H132" s="20">
        <v>2000</v>
      </c>
      <c r="I132" s="21">
        <f t="shared" si="18"/>
        <v>100</v>
      </c>
      <c r="J132" s="9"/>
      <c r="K132" s="9"/>
    </row>
    <row r="133" spans="1:11" ht="54.75" customHeight="1">
      <c r="A133" s="14" t="s">
        <v>228</v>
      </c>
      <c r="B133" s="15" t="s">
        <v>359</v>
      </c>
      <c r="C133" s="14" t="s">
        <v>157</v>
      </c>
      <c r="D133" s="14"/>
      <c r="E133" s="14"/>
      <c r="F133" s="20">
        <f>F134</f>
        <v>15000</v>
      </c>
      <c r="G133" s="20">
        <f>G134</f>
        <v>15000</v>
      </c>
      <c r="H133" s="20">
        <f aca="true" t="shared" si="24" ref="F133:H137">H134</f>
        <v>15000</v>
      </c>
      <c r="I133" s="21">
        <f t="shared" si="18"/>
        <v>100</v>
      </c>
      <c r="J133" s="9"/>
      <c r="K133" s="9"/>
    </row>
    <row r="134" spans="1:11" ht="64.5" customHeight="1">
      <c r="A134" s="14" t="s">
        <v>229</v>
      </c>
      <c r="B134" s="15" t="s">
        <v>185</v>
      </c>
      <c r="C134" s="14" t="s">
        <v>158</v>
      </c>
      <c r="D134" s="14"/>
      <c r="E134" s="14"/>
      <c r="F134" s="20">
        <f t="shared" si="24"/>
        <v>15000</v>
      </c>
      <c r="G134" s="20">
        <f t="shared" si="24"/>
        <v>15000</v>
      </c>
      <c r="H134" s="20">
        <f t="shared" si="24"/>
        <v>15000</v>
      </c>
      <c r="I134" s="21">
        <f t="shared" si="18"/>
        <v>100</v>
      </c>
      <c r="J134" s="9"/>
      <c r="K134" s="9"/>
    </row>
    <row r="135" spans="1:11" ht="26.25" customHeight="1">
      <c r="A135" s="14" t="s">
        <v>230</v>
      </c>
      <c r="B135" s="15" t="s">
        <v>38</v>
      </c>
      <c r="C135" s="14" t="s">
        <v>158</v>
      </c>
      <c r="D135" s="14" t="s">
        <v>11</v>
      </c>
      <c r="E135" s="14"/>
      <c r="F135" s="20">
        <f t="shared" si="24"/>
        <v>15000</v>
      </c>
      <c r="G135" s="20">
        <f t="shared" si="24"/>
        <v>15000</v>
      </c>
      <c r="H135" s="20">
        <f t="shared" si="24"/>
        <v>15000</v>
      </c>
      <c r="I135" s="21">
        <f t="shared" si="18"/>
        <v>100</v>
      </c>
      <c r="J135" s="9"/>
      <c r="K135" s="9"/>
    </row>
    <row r="136" spans="1:11" ht="25.5">
      <c r="A136" s="14" t="s">
        <v>231</v>
      </c>
      <c r="B136" s="15" t="s">
        <v>115</v>
      </c>
      <c r="C136" s="14" t="s">
        <v>158</v>
      </c>
      <c r="D136" s="14" t="s">
        <v>25</v>
      </c>
      <c r="E136" s="14"/>
      <c r="F136" s="20">
        <f t="shared" si="24"/>
        <v>15000</v>
      </c>
      <c r="G136" s="20">
        <f t="shared" si="24"/>
        <v>15000</v>
      </c>
      <c r="H136" s="20">
        <f t="shared" si="24"/>
        <v>15000</v>
      </c>
      <c r="I136" s="21">
        <f t="shared" si="18"/>
        <v>100</v>
      </c>
      <c r="J136" s="9"/>
      <c r="K136" s="9"/>
    </row>
    <row r="137" spans="1:11" ht="15" customHeight="1">
      <c r="A137" s="14" t="s">
        <v>232</v>
      </c>
      <c r="B137" s="15" t="s">
        <v>36</v>
      </c>
      <c r="C137" s="14" t="s">
        <v>158</v>
      </c>
      <c r="D137" s="14" t="s">
        <v>25</v>
      </c>
      <c r="E137" s="14" t="s">
        <v>22</v>
      </c>
      <c r="F137" s="20">
        <f t="shared" si="24"/>
        <v>15000</v>
      </c>
      <c r="G137" s="20">
        <f t="shared" si="24"/>
        <v>15000</v>
      </c>
      <c r="H137" s="20">
        <f t="shared" si="24"/>
        <v>15000</v>
      </c>
      <c r="I137" s="21">
        <f t="shared" si="18"/>
        <v>100</v>
      </c>
      <c r="J137" s="9"/>
      <c r="K137" s="9"/>
    </row>
    <row r="138" spans="1:11" ht="19.5" customHeight="1">
      <c r="A138" s="14" t="s">
        <v>233</v>
      </c>
      <c r="B138" s="15" t="s">
        <v>10</v>
      </c>
      <c r="C138" s="14" t="s">
        <v>158</v>
      </c>
      <c r="D138" s="14" t="s">
        <v>25</v>
      </c>
      <c r="E138" s="14" t="s">
        <v>31</v>
      </c>
      <c r="F138" s="20">
        <v>15000</v>
      </c>
      <c r="G138" s="20">
        <v>15000</v>
      </c>
      <c r="H138" s="20">
        <v>15000</v>
      </c>
      <c r="I138" s="21">
        <f t="shared" si="18"/>
        <v>100</v>
      </c>
      <c r="J138" s="9"/>
      <c r="K138" s="9"/>
    </row>
    <row r="139" spans="1:11" ht="39" customHeight="1">
      <c r="A139" s="14" t="s">
        <v>234</v>
      </c>
      <c r="B139" s="15" t="s">
        <v>159</v>
      </c>
      <c r="C139" s="14" t="s">
        <v>160</v>
      </c>
      <c r="D139" s="14"/>
      <c r="E139" s="14"/>
      <c r="F139" s="20">
        <f>F140</f>
        <v>414400</v>
      </c>
      <c r="G139" s="20">
        <f>G140</f>
        <v>1368242.5</v>
      </c>
      <c r="H139" s="20">
        <f>H140</f>
        <v>1364152.5</v>
      </c>
      <c r="I139" s="21">
        <f t="shared" si="18"/>
        <v>100</v>
      </c>
      <c r="J139" s="9"/>
      <c r="K139" s="9"/>
    </row>
    <row r="140" spans="1:11" ht="54" customHeight="1">
      <c r="A140" s="14" t="s">
        <v>235</v>
      </c>
      <c r="B140" s="15" t="s">
        <v>161</v>
      </c>
      <c r="C140" s="14" t="s">
        <v>162</v>
      </c>
      <c r="D140" s="14"/>
      <c r="E140" s="14"/>
      <c r="F140" s="20">
        <f>F141+F146</f>
        <v>414400</v>
      </c>
      <c r="G140" s="20">
        <f>G141+G146+G151</f>
        <v>1368242.5</v>
      </c>
      <c r="H140" s="20">
        <f>H141+H146+H151</f>
        <v>1364152.5</v>
      </c>
      <c r="I140" s="21">
        <f t="shared" si="18"/>
        <v>99.70107638083161</v>
      </c>
      <c r="J140" s="9"/>
      <c r="K140" s="9"/>
    </row>
    <row r="141" spans="1:11" ht="79.5" customHeight="1">
      <c r="A141" s="14" t="s">
        <v>236</v>
      </c>
      <c r="B141" s="15" t="s">
        <v>163</v>
      </c>
      <c r="C141" s="14" t="s">
        <v>164</v>
      </c>
      <c r="D141" s="14"/>
      <c r="E141" s="14"/>
      <c r="F141" s="20">
        <f>F142</f>
        <v>409400</v>
      </c>
      <c r="G141" s="20">
        <f aca="true" t="shared" si="25" ref="F141:H144">G142</f>
        <v>454152.5</v>
      </c>
      <c r="H141" s="20">
        <f t="shared" si="25"/>
        <v>454152.5</v>
      </c>
      <c r="I141" s="21">
        <f t="shared" si="18"/>
        <v>99.70107638083161</v>
      </c>
      <c r="J141" s="9"/>
      <c r="K141" s="9"/>
    </row>
    <row r="142" spans="1:11" ht="15.75" customHeight="1">
      <c r="A142" s="14" t="s">
        <v>237</v>
      </c>
      <c r="B142" s="15" t="s">
        <v>30</v>
      </c>
      <c r="C142" s="14" t="s">
        <v>164</v>
      </c>
      <c r="D142" s="14" t="s">
        <v>13</v>
      </c>
      <c r="E142" s="14"/>
      <c r="F142" s="20">
        <f>F143</f>
        <v>409400</v>
      </c>
      <c r="G142" s="20">
        <f>G143</f>
        <v>454152.5</v>
      </c>
      <c r="H142" s="20">
        <f t="shared" si="25"/>
        <v>454152.5</v>
      </c>
      <c r="I142" s="21">
        <f aca="true" t="shared" si="26" ref="I142:I205">H141/G141*100</f>
        <v>100</v>
      </c>
      <c r="J142" s="9"/>
      <c r="K142" s="9"/>
    </row>
    <row r="143" spans="1:11" ht="15.75" customHeight="1">
      <c r="A143" s="14" t="s">
        <v>238</v>
      </c>
      <c r="B143" s="15" t="s">
        <v>360</v>
      </c>
      <c r="C143" s="14" t="s">
        <v>164</v>
      </c>
      <c r="D143" s="14" t="s">
        <v>12</v>
      </c>
      <c r="E143" s="14"/>
      <c r="F143" s="20">
        <f t="shared" si="25"/>
        <v>409400</v>
      </c>
      <c r="G143" s="20">
        <f t="shared" si="25"/>
        <v>454152.5</v>
      </c>
      <c r="H143" s="20">
        <f t="shared" si="25"/>
        <v>454152.5</v>
      </c>
      <c r="I143" s="21">
        <f t="shared" si="26"/>
        <v>100</v>
      </c>
      <c r="J143" s="9"/>
      <c r="K143" s="9"/>
    </row>
    <row r="144" spans="1:11" ht="16.5" customHeight="1">
      <c r="A144" s="14" t="s">
        <v>239</v>
      </c>
      <c r="B144" s="15" t="s">
        <v>36</v>
      </c>
      <c r="C144" s="14" t="s">
        <v>164</v>
      </c>
      <c r="D144" s="14" t="s">
        <v>12</v>
      </c>
      <c r="E144" s="14" t="s">
        <v>22</v>
      </c>
      <c r="F144" s="20">
        <f t="shared" si="25"/>
        <v>409400</v>
      </c>
      <c r="G144" s="20">
        <f t="shared" si="25"/>
        <v>454152.5</v>
      </c>
      <c r="H144" s="20">
        <f t="shared" si="25"/>
        <v>454152.5</v>
      </c>
      <c r="I144" s="21">
        <f t="shared" si="26"/>
        <v>100</v>
      </c>
      <c r="J144" s="9"/>
      <c r="K144" s="9"/>
    </row>
    <row r="145" spans="1:11" ht="40.5" customHeight="1">
      <c r="A145" s="14" t="s">
        <v>252</v>
      </c>
      <c r="B145" s="15" t="s">
        <v>41</v>
      </c>
      <c r="C145" s="14" t="s">
        <v>164</v>
      </c>
      <c r="D145" s="14" t="s">
        <v>12</v>
      </c>
      <c r="E145" s="14" t="s">
        <v>9</v>
      </c>
      <c r="F145" s="20">
        <v>409400</v>
      </c>
      <c r="G145" s="20">
        <v>454152.5</v>
      </c>
      <c r="H145" s="20">
        <v>454152.5</v>
      </c>
      <c r="I145" s="21">
        <f t="shared" si="26"/>
        <v>100</v>
      </c>
      <c r="J145" s="9"/>
      <c r="K145" s="9"/>
    </row>
    <row r="146" spans="1:11" ht="79.5" customHeight="1">
      <c r="A146" s="14" t="s">
        <v>253</v>
      </c>
      <c r="B146" s="15" t="s">
        <v>165</v>
      </c>
      <c r="C146" s="14" t="s">
        <v>166</v>
      </c>
      <c r="D146" s="14"/>
      <c r="E146" s="14"/>
      <c r="F146" s="20">
        <f aca="true" t="shared" si="27" ref="F146:H149">F147</f>
        <v>5000</v>
      </c>
      <c r="G146" s="20">
        <f t="shared" si="27"/>
        <v>5000</v>
      </c>
      <c r="H146" s="20">
        <f t="shared" si="27"/>
        <v>5000</v>
      </c>
      <c r="I146" s="21">
        <f t="shared" si="26"/>
        <v>100</v>
      </c>
      <c r="J146" s="9"/>
      <c r="K146" s="9"/>
    </row>
    <row r="147" spans="1:11" ht="13.5" customHeight="1">
      <c r="A147" s="14" t="s">
        <v>254</v>
      </c>
      <c r="B147" s="15" t="s">
        <v>30</v>
      </c>
      <c r="C147" s="14" t="s">
        <v>166</v>
      </c>
      <c r="D147" s="14" t="s">
        <v>13</v>
      </c>
      <c r="E147" s="14"/>
      <c r="F147" s="20">
        <f t="shared" si="27"/>
        <v>5000</v>
      </c>
      <c r="G147" s="20">
        <f t="shared" si="27"/>
        <v>5000</v>
      </c>
      <c r="H147" s="20">
        <f t="shared" si="27"/>
        <v>5000</v>
      </c>
      <c r="I147" s="21">
        <f t="shared" si="26"/>
        <v>100</v>
      </c>
      <c r="J147" s="9"/>
      <c r="K147" s="9"/>
    </row>
    <row r="148" spans="1:11" ht="13.5" customHeight="1">
      <c r="A148" s="14" t="s">
        <v>255</v>
      </c>
      <c r="B148" s="15" t="s">
        <v>360</v>
      </c>
      <c r="C148" s="14" t="s">
        <v>166</v>
      </c>
      <c r="D148" s="14" t="s">
        <v>12</v>
      </c>
      <c r="E148" s="14"/>
      <c r="F148" s="20">
        <f t="shared" si="27"/>
        <v>5000</v>
      </c>
      <c r="G148" s="20">
        <f t="shared" si="27"/>
        <v>5000</v>
      </c>
      <c r="H148" s="20">
        <f t="shared" si="27"/>
        <v>5000</v>
      </c>
      <c r="I148" s="21">
        <f t="shared" si="26"/>
        <v>100</v>
      </c>
      <c r="J148" s="9"/>
      <c r="K148" s="9"/>
    </row>
    <row r="149" spans="1:11" ht="16.5" customHeight="1">
      <c r="A149" s="14" t="s">
        <v>267</v>
      </c>
      <c r="B149" s="15" t="s">
        <v>36</v>
      </c>
      <c r="C149" s="14" t="s">
        <v>166</v>
      </c>
      <c r="D149" s="14" t="s">
        <v>12</v>
      </c>
      <c r="E149" s="14" t="s">
        <v>22</v>
      </c>
      <c r="F149" s="20">
        <f t="shared" si="27"/>
        <v>5000</v>
      </c>
      <c r="G149" s="20">
        <f t="shared" si="27"/>
        <v>5000</v>
      </c>
      <c r="H149" s="20">
        <f t="shared" si="27"/>
        <v>5000</v>
      </c>
      <c r="I149" s="21">
        <f t="shared" si="26"/>
        <v>100</v>
      </c>
      <c r="J149" s="9"/>
      <c r="K149" s="9"/>
    </row>
    <row r="150" spans="1:11" ht="17.25" customHeight="1">
      <c r="A150" s="14" t="s">
        <v>268</v>
      </c>
      <c r="B150" s="15" t="s">
        <v>10</v>
      </c>
      <c r="C150" s="14" t="s">
        <v>166</v>
      </c>
      <c r="D150" s="14" t="s">
        <v>12</v>
      </c>
      <c r="E150" s="14" t="s">
        <v>31</v>
      </c>
      <c r="F150" s="20">
        <v>5000</v>
      </c>
      <c r="G150" s="20">
        <v>5000</v>
      </c>
      <c r="H150" s="20">
        <v>5000</v>
      </c>
      <c r="I150" s="21">
        <f t="shared" si="26"/>
        <v>100</v>
      </c>
      <c r="J150" s="9"/>
      <c r="K150" s="9"/>
    </row>
    <row r="151" spans="1:11" ht="166.5" customHeight="1">
      <c r="A151" s="14" t="s">
        <v>269</v>
      </c>
      <c r="B151" s="15" t="s">
        <v>314</v>
      </c>
      <c r="C151" s="14" t="s">
        <v>315</v>
      </c>
      <c r="D151" s="14"/>
      <c r="E151" s="14"/>
      <c r="F151" s="23">
        <f aca="true" t="shared" si="28" ref="F151:H154">F152</f>
        <v>0</v>
      </c>
      <c r="G151" s="23">
        <f t="shared" si="28"/>
        <v>909090</v>
      </c>
      <c r="H151" s="23">
        <f t="shared" si="28"/>
        <v>905000</v>
      </c>
      <c r="I151" s="21">
        <f t="shared" si="26"/>
        <v>100</v>
      </c>
      <c r="J151" s="9"/>
      <c r="K151" s="9"/>
    </row>
    <row r="152" spans="1:11" ht="16.5" customHeight="1">
      <c r="A152" s="14" t="s">
        <v>270</v>
      </c>
      <c r="B152" s="15" t="s">
        <v>30</v>
      </c>
      <c r="C152" s="14" t="s">
        <v>315</v>
      </c>
      <c r="D152" s="14" t="s">
        <v>13</v>
      </c>
      <c r="E152" s="14"/>
      <c r="F152" s="23">
        <f t="shared" si="28"/>
        <v>0</v>
      </c>
      <c r="G152" s="23">
        <f t="shared" si="28"/>
        <v>909090</v>
      </c>
      <c r="H152" s="23">
        <f t="shared" si="28"/>
        <v>905000</v>
      </c>
      <c r="I152" s="21">
        <f t="shared" si="26"/>
        <v>99.55009955009955</v>
      </c>
      <c r="J152" s="9"/>
      <c r="K152" s="9"/>
    </row>
    <row r="153" spans="1:11" ht="16.5" customHeight="1">
      <c r="A153" s="14" t="s">
        <v>271</v>
      </c>
      <c r="B153" s="15" t="s">
        <v>360</v>
      </c>
      <c r="C153" s="14" t="s">
        <v>315</v>
      </c>
      <c r="D153" s="14" t="s">
        <v>12</v>
      </c>
      <c r="E153" s="14"/>
      <c r="F153" s="23">
        <f t="shared" si="28"/>
        <v>0</v>
      </c>
      <c r="G153" s="23">
        <f t="shared" si="28"/>
        <v>909090</v>
      </c>
      <c r="H153" s="23">
        <f t="shared" si="28"/>
        <v>905000</v>
      </c>
      <c r="I153" s="21">
        <f t="shared" si="26"/>
        <v>99.55009955009955</v>
      </c>
      <c r="J153" s="9"/>
      <c r="K153" s="9"/>
    </row>
    <row r="154" spans="1:11" ht="14.25" customHeight="1">
      <c r="A154" s="14" t="s">
        <v>272</v>
      </c>
      <c r="B154" s="15" t="s">
        <v>0</v>
      </c>
      <c r="C154" s="14" t="s">
        <v>315</v>
      </c>
      <c r="D154" s="14" t="s">
        <v>12</v>
      </c>
      <c r="E154" s="14" t="s">
        <v>23</v>
      </c>
      <c r="F154" s="23">
        <f t="shared" si="28"/>
        <v>0</v>
      </c>
      <c r="G154" s="23">
        <f t="shared" si="28"/>
        <v>909090</v>
      </c>
      <c r="H154" s="23">
        <f t="shared" si="28"/>
        <v>905000</v>
      </c>
      <c r="I154" s="21">
        <f t="shared" si="26"/>
        <v>99.55009955009955</v>
      </c>
      <c r="J154" s="9"/>
      <c r="K154" s="9"/>
    </row>
    <row r="155" spans="1:11" ht="17.25" customHeight="1">
      <c r="A155" s="14" t="s">
        <v>273</v>
      </c>
      <c r="B155" s="15" t="s">
        <v>316</v>
      </c>
      <c r="C155" s="14" t="s">
        <v>315</v>
      </c>
      <c r="D155" s="14" t="s">
        <v>12</v>
      </c>
      <c r="E155" s="14" t="s">
        <v>317</v>
      </c>
      <c r="F155" s="23">
        <v>0</v>
      </c>
      <c r="G155" s="23">
        <v>909090</v>
      </c>
      <c r="H155" s="23">
        <v>905000</v>
      </c>
      <c r="I155" s="21">
        <f t="shared" si="26"/>
        <v>99.55009955009955</v>
      </c>
      <c r="J155" s="9"/>
      <c r="K155" s="9"/>
    </row>
    <row r="156" spans="1:11" ht="24.75" customHeight="1">
      <c r="A156" s="14" t="s">
        <v>274</v>
      </c>
      <c r="B156" s="15" t="s">
        <v>102</v>
      </c>
      <c r="C156" s="14" t="s">
        <v>167</v>
      </c>
      <c r="D156" s="14"/>
      <c r="E156" s="14"/>
      <c r="F156" s="20">
        <f>F157</f>
        <v>4240200</v>
      </c>
      <c r="G156" s="20">
        <f>G157</f>
        <v>4756681.53</v>
      </c>
      <c r="H156" s="20">
        <f>H157</f>
        <v>4470783.319999999</v>
      </c>
      <c r="I156" s="21">
        <f t="shared" si="26"/>
        <v>99.55009955009955</v>
      </c>
      <c r="J156" s="9"/>
      <c r="K156" s="9"/>
    </row>
    <row r="157" spans="1:11" ht="38.25" customHeight="1">
      <c r="A157" s="14" t="s">
        <v>275</v>
      </c>
      <c r="B157" s="15" t="s">
        <v>103</v>
      </c>
      <c r="C157" s="14" t="s">
        <v>168</v>
      </c>
      <c r="D157" s="14"/>
      <c r="E157" s="14"/>
      <c r="F157" s="20">
        <f>F158+F167+F172+F177+F182+F193+F198+F203</f>
        <v>4240200</v>
      </c>
      <c r="G157" s="20">
        <f>G158+G167+G172+G177+G182+G193+G198+G203</f>
        <v>4756681.53</v>
      </c>
      <c r="H157" s="20">
        <f>H158+H167+H172+H177+H182+H193+H198+H203</f>
        <v>4470783.319999999</v>
      </c>
      <c r="I157" s="21">
        <f t="shared" si="26"/>
        <v>93.9895448497684</v>
      </c>
      <c r="J157" s="9"/>
      <c r="K157" s="9"/>
    </row>
    <row r="158" spans="1:11" ht="40.5" customHeight="1">
      <c r="A158" s="14" t="s">
        <v>276</v>
      </c>
      <c r="B158" s="15" t="s">
        <v>361</v>
      </c>
      <c r="C158" s="14" t="s">
        <v>193</v>
      </c>
      <c r="D158" s="14"/>
      <c r="E158" s="14"/>
      <c r="F158" s="20">
        <f>F159+F163</f>
        <v>113000</v>
      </c>
      <c r="G158" s="20">
        <f>G159+G163</f>
        <v>122903</v>
      </c>
      <c r="H158" s="20">
        <f>H159+H163</f>
        <v>122903</v>
      </c>
      <c r="I158" s="21">
        <f t="shared" si="26"/>
        <v>93.9895448497684</v>
      </c>
      <c r="J158" s="9"/>
      <c r="K158" s="9"/>
    </row>
    <row r="159" spans="1:11" ht="50.25" customHeight="1">
      <c r="A159" s="14" t="s">
        <v>277</v>
      </c>
      <c r="B159" s="15" t="s">
        <v>114</v>
      </c>
      <c r="C159" s="14" t="s">
        <v>193</v>
      </c>
      <c r="D159" s="14" t="s">
        <v>24</v>
      </c>
      <c r="E159" s="14"/>
      <c r="F159" s="20">
        <f aca="true" t="shared" si="29" ref="F159:H161">F160</f>
        <v>89219</v>
      </c>
      <c r="G159" s="20">
        <f t="shared" si="29"/>
        <v>99122</v>
      </c>
      <c r="H159" s="20">
        <f t="shared" si="29"/>
        <v>99122</v>
      </c>
      <c r="I159" s="21">
        <f t="shared" si="26"/>
        <v>100</v>
      </c>
      <c r="J159" s="9"/>
      <c r="K159" s="9"/>
    </row>
    <row r="160" spans="1:11" ht="26.25" customHeight="1">
      <c r="A160" s="14" t="s">
        <v>278</v>
      </c>
      <c r="B160" s="15" t="s">
        <v>37</v>
      </c>
      <c r="C160" s="14" t="s">
        <v>193</v>
      </c>
      <c r="D160" s="14" t="s">
        <v>35</v>
      </c>
      <c r="E160" s="14"/>
      <c r="F160" s="20">
        <f t="shared" si="29"/>
        <v>89219</v>
      </c>
      <c r="G160" s="20">
        <f t="shared" si="29"/>
        <v>99122</v>
      </c>
      <c r="H160" s="20">
        <f t="shared" si="29"/>
        <v>99122</v>
      </c>
      <c r="I160" s="21">
        <f t="shared" si="26"/>
        <v>100</v>
      </c>
      <c r="J160" s="9"/>
      <c r="K160" s="9"/>
    </row>
    <row r="161" spans="1:11" ht="12" customHeight="1">
      <c r="A161" s="14" t="s">
        <v>279</v>
      </c>
      <c r="B161" s="15" t="s">
        <v>196</v>
      </c>
      <c r="C161" s="14" t="s">
        <v>193</v>
      </c>
      <c r="D161" s="14" t="s">
        <v>35</v>
      </c>
      <c r="E161" s="14" t="s">
        <v>195</v>
      </c>
      <c r="F161" s="20">
        <f t="shared" si="29"/>
        <v>89219</v>
      </c>
      <c r="G161" s="20">
        <f t="shared" si="29"/>
        <v>99122</v>
      </c>
      <c r="H161" s="20">
        <f t="shared" si="29"/>
        <v>99122</v>
      </c>
      <c r="I161" s="21">
        <f t="shared" si="26"/>
        <v>100</v>
      </c>
      <c r="J161" s="9"/>
      <c r="K161" s="9"/>
    </row>
    <row r="162" spans="1:11" ht="13.5" customHeight="1">
      <c r="A162" s="14" t="s">
        <v>280</v>
      </c>
      <c r="B162" s="15" t="s">
        <v>192</v>
      </c>
      <c r="C162" s="14" t="s">
        <v>193</v>
      </c>
      <c r="D162" s="14" t="s">
        <v>35</v>
      </c>
      <c r="E162" s="14" t="s">
        <v>194</v>
      </c>
      <c r="F162" s="20">
        <v>89219</v>
      </c>
      <c r="G162" s="20">
        <v>99122</v>
      </c>
      <c r="H162" s="20">
        <v>99122</v>
      </c>
      <c r="I162" s="21">
        <f t="shared" si="26"/>
        <v>100</v>
      </c>
      <c r="J162" s="9"/>
      <c r="K162" s="9"/>
    </row>
    <row r="163" spans="1:11" ht="27.75" customHeight="1">
      <c r="A163" s="14" t="s">
        <v>281</v>
      </c>
      <c r="B163" s="15" t="s">
        <v>256</v>
      </c>
      <c r="C163" s="14" t="s">
        <v>193</v>
      </c>
      <c r="D163" s="14" t="s">
        <v>11</v>
      </c>
      <c r="E163" s="14"/>
      <c r="F163" s="20">
        <f aca="true" t="shared" si="30" ref="F163:H165">F164</f>
        <v>23781</v>
      </c>
      <c r="G163" s="20">
        <f t="shared" si="30"/>
        <v>23781</v>
      </c>
      <c r="H163" s="20">
        <f t="shared" si="30"/>
        <v>23781</v>
      </c>
      <c r="I163" s="21">
        <f t="shared" si="26"/>
        <v>100</v>
      </c>
      <c r="J163" s="9"/>
      <c r="K163" s="9"/>
    </row>
    <row r="164" spans="1:11" ht="24.75" customHeight="1">
      <c r="A164" s="14" t="s">
        <v>282</v>
      </c>
      <c r="B164" s="15" t="s">
        <v>257</v>
      </c>
      <c r="C164" s="14" t="s">
        <v>193</v>
      </c>
      <c r="D164" s="14" t="s">
        <v>25</v>
      </c>
      <c r="E164" s="14"/>
      <c r="F164" s="20">
        <f t="shared" si="30"/>
        <v>23781</v>
      </c>
      <c r="G164" s="20">
        <f t="shared" si="30"/>
        <v>23781</v>
      </c>
      <c r="H164" s="20">
        <f t="shared" si="30"/>
        <v>23781</v>
      </c>
      <c r="I164" s="21">
        <f t="shared" si="26"/>
        <v>100</v>
      </c>
      <c r="J164" s="9"/>
      <c r="K164" s="9"/>
    </row>
    <row r="165" spans="1:11" ht="12" customHeight="1">
      <c r="A165" s="14" t="s">
        <v>283</v>
      </c>
      <c r="B165" s="15" t="s">
        <v>196</v>
      </c>
      <c r="C165" s="14" t="s">
        <v>193</v>
      </c>
      <c r="D165" s="14" t="s">
        <v>25</v>
      </c>
      <c r="E165" s="14" t="s">
        <v>195</v>
      </c>
      <c r="F165" s="20">
        <f t="shared" si="30"/>
        <v>23781</v>
      </c>
      <c r="G165" s="20">
        <f t="shared" si="30"/>
        <v>23781</v>
      </c>
      <c r="H165" s="20">
        <f t="shared" si="30"/>
        <v>23781</v>
      </c>
      <c r="I165" s="21">
        <f t="shared" si="26"/>
        <v>100</v>
      </c>
      <c r="J165" s="9"/>
      <c r="K165" s="9"/>
    </row>
    <row r="166" spans="1:11" ht="15" customHeight="1">
      <c r="A166" s="14" t="s">
        <v>284</v>
      </c>
      <c r="B166" s="15" t="s">
        <v>192</v>
      </c>
      <c r="C166" s="14" t="s">
        <v>193</v>
      </c>
      <c r="D166" s="14" t="s">
        <v>25</v>
      </c>
      <c r="E166" s="14" t="s">
        <v>194</v>
      </c>
      <c r="F166" s="20">
        <v>23781</v>
      </c>
      <c r="G166" s="20">
        <v>23781</v>
      </c>
      <c r="H166" s="20">
        <v>23781</v>
      </c>
      <c r="I166" s="21">
        <f t="shared" si="26"/>
        <v>100</v>
      </c>
      <c r="J166" s="9"/>
      <c r="K166" s="9"/>
    </row>
    <row r="167" spans="1:11" ht="54" customHeight="1">
      <c r="A167" s="14" t="s">
        <v>285</v>
      </c>
      <c r="B167" s="15" t="s">
        <v>109</v>
      </c>
      <c r="C167" s="14" t="s">
        <v>169</v>
      </c>
      <c r="D167" s="14"/>
      <c r="E167" s="14"/>
      <c r="F167" s="20">
        <f>F168</f>
        <v>4200</v>
      </c>
      <c r="G167" s="20">
        <f aca="true" t="shared" si="31" ref="F167:H170">G168</f>
        <v>4556</v>
      </c>
      <c r="H167" s="20">
        <f t="shared" si="31"/>
        <v>4556</v>
      </c>
      <c r="I167" s="21">
        <f t="shared" si="26"/>
        <v>100</v>
      </c>
      <c r="J167" s="9"/>
      <c r="K167" s="9"/>
    </row>
    <row r="168" spans="1:11" ht="25.5">
      <c r="A168" s="14" t="s">
        <v>286</v>
      </c>
      <c r="B168" s="15" t="s">
        <v>256</v>
      </c>
      <c r="C168" s="14" t="s">
        <v>169</v>
      </c>
      <c r="D168" s="14" t="s">
        <v>11</v>
      </c>
      <c r="E168" s="14"/>
      <c r="F168" s="20">
        <f t="shared" si="31"/>
        <v>4200</v>
      </c>
      <c r="G168" s="20">
        <f t="shared" si="31"/>
        <v>4556</v>
      </c>
      <c r="H168" s="20">
        <f t="shared" si="31"/>
        <v>4556</v>
      </c>
      <c r="I168" s="21">
        <f t="shared" si="26"/>
        <v>100</v>
      </c>
      <c r="J168" s="9"/>
      <c r="K168" s="9"/>
    </row>
    <row r="169" spans="1:11" ht="28.5" customHeight="1">
      <c r="A169" s="14" t="s">
        <v>287</v>
      </c>
      <c r="B169" s="15" t="s">
        <v>39</v>
      </c>
      <c r="C169" s="14" t="s">
        <v>169</v>
      </c>
      <c r="D169" s="14" t="s">
        <v>25</v>
      </c>
      <c r="E169" s="14"/>
      <c r="F169" s="20">
        <f t="shared" si="31"/>
        <v>4200</v>
      </c>
      <c r="G169" s="20">
        <f t="shared" si="31"/>
        <v>4556</v>
      </c>
      <c r="H169" s="20">
        <f t="shared" si="31"/>
        <v>4556</v>
      </c>
      <c r="I169" s="21">
        <f t="shared" si="26"/>
        <v>100</v>
      </c>
      <c r="J169" s="9"/>
      <c r="K169" s="9"/>
    </row>
    <row r="170" spans="1:11" ht="14.25" customHeight="1">
      <c r="A170" s="14" t="s">
        <v>288</v>
      </c>
      <c r="B170" s="15" t="s">
        <v>36</v>
      </c>
      <c r="C170" s="14" t="s">
        <v>169</v>
      </c>
      <c r="D170" s="14" t="s">
        <v>25</v>
      </c>
      <c r="E170" s="14" t="s">
        <v>22</v>
      </c>
      <c r="F170" s="20">
        <f t="shared" si="31"/>
        <v>4200</v>
      </c>
      <c r="G170" s="20">
        <f t="shared" si="31"/>
        <v>4556</v>
      </c>
      <c r="H170" s="20">
        <f t="shared" si="31"/>
        <v>4556</v>
      </c>
      <c r="I170" s="21">
        <f t="shared" si="26"/>
        <v>100</v>
      </c>
      <c r="J170" s="9"/>
      <c r="K170" s="9"/>
    </row>
    <row r="171" spans="1:11" ht="15.75" customHeight="1">
      <c r="A171" s="14" t="s">
        <v>289</v>
      </c>
      <c r="B171" s="15" t="s">
        <v>10</v>
      </c>
      <c r="C171" s="14" t="s">
        <v>169</v>
      </c>
      <c r="D171" s="14" t="s">
        <v>25</v>
      </c>
      <c r="E171" s="14" t="s">
        <v>31</v>
      </c>
      <c r="F171" s="20">
        <v>4200</v>
      </c>
      <c r="G171" s="20">
        <v>4556</v>
      </c>
      <c r="H171" s="20">
        <v>4556</v>
      </c>
      <c r="I171" s="21">
        <f t="shared" si="26"/>
        <v>100</v>
      </c>
      <c r="J171" s="9"/>
      <c r="K171" s="9"/>
    </row>
    <row r="172" spans="1:11" ht="26.25" customHeight="1">
      <c r="A172" s="14" t="s">
        <v>290</v>
      </c>
      <c r="B172" s="15" t="s">
        <v>170</v>
      </c>
      <c r="C172" s="14" t="s">
        <v>171</v>
      </c>
      <c r="D172" s="14"/>
      <c r="E172" s="14"/>
      <c r="F172" s="20">
        <f>F173</f>
        <v>585000</v>
      </c>
      <c r="G172" s="20">
        <f>G173</f>
        <v>648912</v>
      </c>
      <c r="H172" s="20">
        <f aca="true" t="shared" si="32" ref="F172:H175">H173</f>
        <v>635704.63</v>
      </c>
      <c r="I172" s="21">
        <f t="shared" si="26"/>
        <v>100</v>
      </c>
      <c r="J172" s="9"/>
      <c r="K172" s="9"/>
    </row>
    <row r="173" spans="1:11" ht="52.5" customHeight="1">
      <c r="A173" s="14" t="s">
        <v>291</v>
      </c>
      <c r="B173" s="15" t="s">
        <v>114</v>
      </c>
      <c r="C173" s="14" t="s">
        <v>171</v>
      </c>
      <c r="D173" s="14" t="s">
        <v>24</v>
      </c>
      <c r="E173" s="14"/>
      <c r="F173" s="20">
        <f t="shared" si="32"/>
        <v>585000</v>
      </c>
      <c r="G173" s="20">
        <f t="shared" si="32"/>
        <v>648912</v>
      </c>
      <c r="H173" s="20">
        <f t="shared" si="32"/>
        <v>635704.63</v>
      </c>
      <c r="I173" s="21">
        <f t="shared" si="26"/>
        <v>97.96469012747491</v>
      </c>
      <c r="J173" s="9"/>
      <c r="K173" s="9"/>
    </row>
    <row r="174" spans="1:11" ht="27.75" customHeight="1">
      <c r="A174" s="14" t="s">
        <v>292</v>
      </c>
      <c r="B174" s="15" t="s">
        <v>37</v>
      </c>
      <c r="C174" s="14" t="s">
        <v>171</v>
      </c>
      <c r="D174" s="14" t="s">
        <v>35</v>
      </c>
      <c r="E174" s="14"/>
      <c r="F174" s="20">
        <f t="shared" si="32"/>
        <v>585000</v>
      </c>
      <c r="G174" s="20">
        <f t="shared" si="32"/>
        <v>648912</v>
      </c>
      <c r="H174" s="20">
        <f t="shared" si="32"/>
        <v>635704.63</v>
      </c>
      <c r="I174" s="21">
        <f t="shared" si="26"/>
        <v>97.96469012747491</v>
      </c>
      <c r="J174" s="9"/>
      <c r="K174" s="9"/>
    </row>
    <row r="175" spans="1:11" ht="19.5" customHeight="1">
      <c r="A175" s="14" t="s">
        <v>293</v>
      </c>
      <c r="B175" s="15" t="s">
        <v>36</v>
      </c>
      <c r="C175" s="14" t="s">
        <v>171</v>
      </c>
      <c r="D175" s="14" t="s">
        <v>35</v>
      </c>
      <c r="E175" s="14" t="s">
        <v>22</v>
      </c>
      <c r="F175" s="20">
        <f t="shared" si="32"/>
        <v>585000</v>
      </c>
      <c r="G175" s="20">
        <f t="shared" si="32"/>
        <v>648912</v>
      </c>
      <c r="H175" s="20">
        <f t="shared" si="32"/>
        <v>635704.63</v>
      </c>
      <c r="I175" s="21">
        <f t="shared" si="26"/>
        <v>97.96469012747491</v>
      </c>
      <c r="J175" s="9"/>
      <c r="K175" s="9"/>
    </row>
    <row r="176" spans="1:11" ht="25.5" customHeight="1">
      <c r="A176" s="14" t="s">
        <v>294</v>
      </c>
      <c r="B176" s="15" t="s">
        <v>172</v>
      </c>
      <c r="C176" s="14" t="s">
        <v>171</v>
      </c>
      <c r="D176" s="14" t="s">
        <v>35</v>
      </c>
      <c r="E176" s="14" t="s">
        <v>8</v>
      </c>
      <c r="F176" s="20">
        <v>585000</v>
      </c>
      <c r="G176" s="20">
        <v>648912</v>
      </c>
      <c r="H176" s="20">
        <v>635704.63</v>
      </c>
      <c r="I176" s="21">
        <f t="shared" si="26"/>
        <v>97.96469012747491</v>
      </c>
      <c r="J176" s="9"/>
      <c r="K176" s="9"/>
    </row>
    <row r="177" spans="1:11" ht="53.25" customHeight="1">
      <c r="A177" s="14" t="s">
        <v>295</v>
      </c>
      <c r="B177" s="15" t="s">
        <v>197</v>
      </c>
      <c r="C177" s="14" t="s">
        <v>198</v>
      </c>
      <c r="D177" s="14"/>
      <c r="E177" s="14"/>
      <c r="F177" s="20">
        <f aca="true" t="shared" si="33" ref="F177:H180">F178</f>
        <v>1300</v>
      </c>
      <c r="G177" s="20">
        <f t="shared" si="33"/>
        <v>1277</v>
      </c>
      <c r="H177" s="20">
        <f>H178</f>
        <v>1277</v>
      </c>
      <c r="I177" s="21">
        <f t="shared" si="26"/>
        <v>97.96469012747491</v>
      </c>
      <c r="J177" s="9"/>
      <c r="K177" s="9"/>
    </row>
    <row r="178" spans="1:11" ht="20.25" customHeight="1">
      <c r="A178" s="14" t="s">
        <v>296</v>
      </c>
      <c r="B178" s="15" t="s">
        <v>116</v>
      </c>
      <c r="C178" s="14" t="s">
        <v>198</v>
      </c>
      <c r="D178" s="14" t="s">
        <v>112</v>
      </c>
      <c r="E178" s="14"/>
      <c r="F178" s="20">
        <f t="shared" si="33"/>
        <v>1300</v>
      </c>
      <c r="G178" s="20">
        <f t="shared" si="33"/>
        <v>1277</v>
      </c>
      <c r="H178" s="20">
        <f t="shared" si="33"/>
        <v>1277</v>
      </c>
      <c r="I178" s="21">
        <f t="shared" si="26"/>
        <v>100</v>
      </c>
      <c r="J178" s="9"/>
      <c r="K178" s="9"/>
    </row>
    <row r="179" spans="1:11" ht="18.75" customHeight="1">
      <c r="A179" s="14" t="s">
        <v>297</v>
      </c>
      <c r="B179" s="15" t="s">
        <v>179</v>
      </c>
      <c r="C179" s="14" t="s">
        <v>198</v>
      </c>
      <c r="D179" s="14" t="s">
        <v>180</v>
      </c>
      <c r="E179" s="14"/>
      <c r="F179" s="20">
        <f t="shared" si="33"/>
        <v>1300</v>
      </c>
      <c r="G179" s="20">
        <f t="shared" si="33"/>
        <v>1277</v>
      </c>
      <c r="H179" s="20">
        <f t="shared" si="33"/>
        <v>1277</v>
      </c>
      <c r="I179" s="21">
        <f t="shared" si="26"/>
        <v>100</v>
      </c>
      <c r="J179" s="9"/>
      <c r="K179" s="9"/>
    </row>
    <row r="180" spans="1:11" ht="15.75" customHeight="1">
      <c r="A180" s="14" t="s">
        <v>298</v>
      </c>
      <c r="B180" s="15" t="s">
        <v>36</v>
      </c>
      <c r="C180" s="14" t="s">
        <v>198</v>
      </c>
      <c r="D180" s="14" t="s">
        <v>180</v>
      </c>
      <c r="E180" s="14" t="s">
        <v>22</v>
      </c>
      <c r="F180" s="20">
        <f t="shared" si="33"/>
        <v>1300</v>
      </c>
      <c r="G180" s="20">
        <f t="shared" si="33"/>
        <v>1277</v>
      </c>
      <c r="H180" s="20">
        <f t="shared" si="33"/>
        <v>1277</v>
      </c>
      <c r="I180" s="21">
        <f t="shared" si="26"/>
        <v>100</v>
      </c>
      <c r="J180" s="9"/>
      <c r="K180" s="9"/>
    </row>
    <row r="181" spans="1:11" ht="15.75" customHeight="1">
      <c r="A181" s="14" t="s">
        <v>299</v>
      </c>
      <c r="B181" s="15" t="s">
        <v>10</v>
      </c>
      <c r="C181" s="14" t="s">
        <v>198</v>
      </c>
      <c r="D181" s="14" t="s">
        <v>180</v>
      </c>
      <c r="E181" s="14" t="s">
        <v>31</v>
      </c>
      <c r="F181" s="20">
        <v>1300</v>
      </c>
      <c r="G181" s="20">
        <v>1277</v>
      </c>
      <c r="H181" s="20">
        <v>1277</v>
      </c>
      <c r="I181" s="21">
        <f t="shared" si="26"/>
        <v>100</v>
      </c>
      <c r="J181" s="9"/>
      <c r="K181" s="9"/>
    </row>
    <row r="182" spans="1:11" ht="40.5" customHeight="1">
      <c r="A182" s="14" t="s">
        <v>300</v>
      </c>
      <c r="B182" s="15" t="s">
        <v>110</v>
      </c>
      <c r="C182" s="14" t="s">
        <v>173</v>
      </c>
      <c r="D182" s="14"/>
      <c r="E182" s="14"/>
      <c r="F182" s="20">
        <f>F183+F187+F191</f>
        <v>3442600</v>
      </c>
      <c r="G182" s="20">
        <f>G183+G187+G191</f>
        <v>3905662.97</v>
      </c>
      <c r="H182" s="20">
        <f>H183+H187+H191</f>
        <v>3633972.13</v>
      </c>
      <c r="I182" s="21">
        <f t="shared" si="26"/>
        <v>100</v>
      </c>
      <c r="J182" s="9"/>
      <c r="K182" s="9"/>
    </row>
    <row r="183" spans="1:11" ht="51.75" customHeight="1">
      <c r="A183" s="14" t="s">
        <v>318</v>
      </c>
      <c r="B183" s="15" t="s">
        <v>114</v>
      </c>
      <c r="C183" s="14" t="s">
        <v>173</v>
      </c>
      <c r="D183" s="14" t="s">
        <v>24</v>
      </c>
      <c r="E183" s="14"/>
      <c r="F183" s="20">
        <f aca="true" t="shared" si="34" ref="F183:H185">F184</f>
        <v>2027000</v>
      </c>
      <c r="G183" s="20">
        <f t="shared" si="34"/>
        <v>2296822.5</v>
      </c>
      <c r="H183" s="20">
        <f t="shared" si="34"/>
        <v>2295183.07</v>
      </c>
      <c r="I183" s="21">
        <f t="shared" si="26"/>
        <v>93.04366910081849</v>
      </c>
      <c r="J183" s="9"/>
      <c r="K183" s="9"/>
    </row>
    <row r="184" spans="1:11" ht="27.75" customHeight="1">
      <c r="A184" s="14" t="s">
        <v>319</v>
      </c>
      <c r="B184" s="15" t="s">
        <v>37</v>
      </c>
      <c r="C184" s="14" t="s">
        <v>173</v>
      </c>
      <c r="D184" s="14" t="s">
        <v>35</v>
      </c>
      <c r="E184" s="14"/>
      <c r="F184" s="20">
        <f t="shared" si="34"/>
        <v>2027000</v>
      </c>
      <c r="G184" s="20">
        <f t="shared" si="34"/>
        <v>2296822.5</v>
      </c>
      <c r="H184" s="20">
        <f t="shared" si="34"/>
        <v>2295183.07</v>
      </c>
      <c r="I184" s="21">
        <f t="shared" si="26"/>
        <v>99.92862182428115</v>
      </c>
      <c r="J184" s="9"/>
      <c r="K184" s="9"/>
    </row>
    <row r="185" spans="1:11" ht="17.25" customHeight="1">
      <c r="A185" s="14" t="s">
        <v>320</v>
      </c>
      <c r="B185" s="15" t="s">
        <v>36</v>
      </c>
      <c r="C185" s="14" t="s">
        <v>173</v>
      </c>
      <c r="D185" s="14" t="s">
        <v>35</v>
      </c>
      <c r="E185" s="14" t="s">
        <v>22</v>
      </c>
      <c r="F185" s="20">
        <f t="shared" si="34"/>
        <v>2027000</v>
      </c>
      <c r="G185" s="20">
        <f t="shared" si="34"/>
        <v>2296822.5</v>
      </c>
      <c r="H185" s="20">
        <f t="shared" si="34"/>
        <v>2295183.07</v>
      </c>
      <c r="I185" s="21">
        <f t="shared" si="26"/>
        <v>99.92862182428115</v>
      </c>
      <c r="J185" s="9"/>
      <c r="K185" s="9"/>
    </row>
    <row r="186" spans="1:11" ht="38.25" customHeight="1">
      <c r="A186" s="14" t="s">
        <v>321</v>
      </c>
      <c r="B186" s="15" t="s">
        <v>41</v>
      </c>
      <c r="C186" s="14" t="s">
        <v>173</v>
      </c>
      <c r="D186" s="14" t="s">
        <v>35</v>
      </c>
      <c r="E186" s="14" t="s">
        <v>9</v>
      </c>
      <c r="F186" s="20">
        <v>2027000</v>
      </c>
      <c r="G186" s="20">
        <v>2296822.5</v>
      </c>
      <c r="H186" s="20">
        <v>2295183.07</v>
      </c>
      <c r="I186" s="21">
        <f t="shared" si="26"/>
        <v>99.92862182428115</v>
      </c>
      <c r="J186" s="9"/>
      <c r="K186" s="9"/>
    </row>
    <row r="187" spans="1:11" ht="30" customHeight="1">
      <c r="A187" s="14" t="s">
        <v>322</v>
      </c>
      <c r="B187" s="15" t="s">
        <v>38</v>
      </c>
      <c r="C187" s="14" t="s">
        <v>173</v>
      </c>
      <c r="D187" s="14" t="s">
        <v>11</v>
      </c>
      <c r="E187" s="14"/>
      <c r="F187" s="20">
        <f aca="true" t="shared" si="35" ref="F187:H189">F188</f>
        <v>1414600</v>
      </c>
      <c r="G187" s="20">
        <f t="shared" si="35"/>
        <v>1607880.48</v>
      </c>
      <c r="H187" s="20">
        <f t="shared" si="35"/>
        <v>1337829.07</v>
      </c>
      <c r="I187" s="21">
        <f t="shared" si="26"/>
        <v>99.92862182428115</v>
      </c>
      <c r="J187" s="9"/>
      <c r="K187" s="9"/>
    </row>
    <row r="188" spans="1:11" ht="26.25" customHeight="1">
      <c r="A188" s="14" t="s">
        <v>331</v>
      </c>
      <c r="B188" s="15" t="s">
        <v>115</v>
      </c>
      <c r="C188" s="14" t="s">
        <v>173</v>
      </c>
      <c r="D188" s="14" t="s">
        <v>25</v>
      </c>
      <c r="E188" s="14"/>
      <c r="F188" s="20">
        <f t="shared" si="35"/>
        <v>1414600</v>
      </c>
      <c r="G188" s="20">
        <f t="shared" si="35"/>
        <v>1607880.48</v>
      </c>
      <c r="H188" s="20">
        <f t="shared" si="35"/>
        <v>1337829.07</v>
      </c>
      <c r="I188" s="21">
        <f t="shared" si="26"/>
        <v>83.20450970335806</v>
      </c>
      <c r="J188" s="9"/>
      <c r="K188" s="9"/>
    </row>
    <row r="189" spans="1:11" ht="15" customHeight="1">
      <c r="A189" s="14" t="s">
        <v>332</v>
      </c>
      <c r="B189" s="15" t="s">
        <v>36</v>
      </c>
      <c r="C189" s="14" t="s">
        <v>173</v>
      </c>
      <c r="D189" s="14" t="s">
        <v>25</v>
      </c>
      <c r="E189" s="14" t="s">
        <v>22</v>
      </c>
      <c r="F189" s="20">
        <f t="shared" si="35"/>
        <v>1414600</v>
      </c>
      <c r="G189" s="20">
        <f t="shared" si="35"/>
        <v>1607880.48</v>
      </c>
      <c r="H189" s="20">
        <f>H190</f>
        <v>1337829.07</v>
      </c>
      <c r="I189" s="21">
        <f t="shared" si="26"/>
        <v>83.20450970335806</v>
      </c>
      <c r="J189" s="9"/>
      <c r="K189" s="9"/>
    </row>
    <row r="190" spans="1:11" ht="39.75" customHeight="1">
      <c r="A190" s="14" t="s">
        <v>333</v>
      </c>
      <c r="B190" s="15" t="s">
        <v>41</v>
      </c>
      <c r="C190" s="14" t="s">
        <v>173</v>
      </c>
      <c r="D190" s="14" t="s">
        <v>25</v>
      </c>
      <c r="E190" s="14" t="s">
        <v>9</v>
      </c>
      <c r="F190" s="20">
        <v>1414600</v>
      </c>
      <c r="G190" s="20">
        <v>1607880.48</v>
      </c>
      <c r="H190" s="20">
        <v>1337829.07</v>
      </c>
      <c r="I190" s="21">
        <f t="shared" si="26"/>
        <v>83.20450970335806</v>
      </c>
      <c r="J190" s="9"/>
      <c r="K190" s="9"/>
    </row>
    <row r="191" spans="1:11" ht="16.5" customHeight="1">
      <c r="A191" s="14" t="s">
        <v>334</v>
      </c>
      <c r="B191" s="15" t="s">
        <v>186</v>
      </c>
      <c r="C191" s="14" t="s">
        <v>173</v>
      </c>
      <c r="D191" s="14" t="s">
        <v>112</v>
      </c>
      <c r="E191" s="14"/>
      <c r="F191" s="20">
        <f>F192</f>
        <v>1000</v>
      </c>
      <c r="G191" s="20">
        <f>G192</f>
        <v>959.99</v>
      </c>
      <c r="H191" s="20">
        <f>H192</f>
        <v>959.99</v>
      </c>
      <c r="I191" s="21">
        <f t="shared" si="26"/>
        <v>83.20450970335806</v>
      </c>
      <c r="J191" s="9"/>
      <c r="K191" s="9"/>
    </row>
    <row r="192" spans="1:11" ht="17.25" customHeight="1">
      <c r="A192" s="14" t="s">
        <v>335</v>
      </c>
      <c r="B192" s="15" t="s">
        <v>187</v>
      </c>
      <c r="C192" s="14" t="s">
        <v>173</v>
      </c>
      <c r="D192" s="14" t="s">
        <v>180</v>
      </c>
      <c r="E192" s="14"/>
      <c r="F192" s="20">
        <v>1000</v>
      </c>
      <c r="G192" s="20">
        <v>959.99</v>
      </c>
      <c r="H192" s="20">
        <v>959.99</v>
      </c>
      <c r="I192" s="21">
        <f t="shared" si="26"/>
        <v>100</v>
      </c>
      <c r="J192" s="9"/>
      <c r="K192" s="9"/>
    </row>
    <row r="193" spans="1:11" ht="63" customHeight="1">
      <c r="A193" s="14" t="s">
        <v>336</v>
      </c>
      <c r="B193" s="15" t="s">
        <v>174</v>
      </c>
      <c r="C193" s="14" t="s">
        <v>175</v>
      </c>
      <c r="D193" s="14"/>
      <c r="E193" s="14"/>
      <c r="F193" s="20">
        <f>F194</f>
        <v>55560</v>
      </c>
      <c r="G193" s="20">
        <f>G194</f>
        <v>55560</v>
      </c>
      <c r="H193" s="20">
        <f aca="true" t="shared" si="36" ref="F193:H196">H194</f>
        <v>55560</v>
      </c>
      <c r="I193" s="21">
        <f t="shared" si="26"/>
        <v>100</v>
      </c>
      <c r="J193" s="9"/>
      <c r="K193" s="9"/>
    </row>
    <row r="194" spans="1:11" ht="55.5" customHeight="1">
      <c r="A194" s="14" t="s">
        <v>337</v>
      </c>
      <c r="B194" s="15" t="s">
        <v>114</v>
      </c>
      <c r="C194" s="14" t="s">
        <v>175</v>
      </c>
      <c r="D194" s="14" t="s">
        <v>24</v>
      </c>
      <c r="E194" s="14"/>
      <c r="F194" s="20">
        <f t="shared" si="36"/>
        <v>55560</v>
      </c>
      <c r="G194" s="20">
        <f t="shared" si="36"/>
        <v>55560</v>
      </c>
      <c r="H194" s="20">
        <f t="shared" si="36"/>
        <v>55560</v>
      </c>
      <c r="I194" s="21">
        <f t="shared" si="26"/>
        <v>100</v>
      </c>
      <c r="J194" s="9"/>
      <c r="K194" s="9"/>
    </row>
    <row r="195" spans="1:11" ht="27.75" customHeight="1">
      <c r="A195" s="14" t="s">
        <v>338</v>
      </c>
      <c r="B195" s="15" t="s">
        <v>37</v>
      </c>
      <c r="C195" s="14" t="s">
        <v>175</v>
      </c>
      <c r="D195" s="14" t="s">
        <v>35</v>
      </c>
      <c r="E195" s="14"/>
      <c r="F195" s="20">
        <f t="shared" si="36"/>
        <v>55560</v>
      </c>
      <c r="G195" s="20">
        <f t="shared" si="36"/>
        <v>55560</v>
      </c>
      <c r="H195" s="20">
        <f t="shared" si="36"/>
        <v>55560</v>
      </c>
      <c r="I195" s="21">
        <f t="shared" si="26"/>
        <v>100</v>
      </c>
      <c r="J195" s="9"/>
      <c r="K195" s="9"/>
    </row>
    <row r="196" spans="1:11" ht="17.25" customHeight="1">
      <c r="A196" s="14" t="s">
        <v>339</v>
      </c>
      <c r="B196" s="15" t="s">
        <v>36</v>
      </c>
      <c r="C196" s="14" t="s">
        <v>175</v>
      </c>
      <c r="D196" s="14" t="s">
        <v>35</v>
      </c>
      <c r="E196" s="14" t="s">
        <v>22</v>
      </c>
      <c r="F196" s="20">
        <f t="shared" si="36"/>
        <v>55560</v>
      </c>
      <c r="G196" s="20">
        <f t="shared" si="36"/>
        <v>55560</v>
      </c>
      <c r="H196" s="20">
        <f t="shared" si="36"/>
        <v>55560</v>
      </c>
      <c r="I196" s="21">
        <f t="shared" si="26"/>
        <v>100</v>
      </c>
      <c r="J196" s="9"/>
      <c r="K196" s="9"/>
    </row>
    <row r="197" spans="1:11" ht="42" customHeight="1">
      <c r="A197" s="14" t="s">
        <v>340</v>
      </c>
      <c r="B197" s="15" t="s">
        <v>41</v>
      </c>
      <c r="C197" s="14" t="s">
        <v>175</v>
      </c>
      <c r="D197" s="14" t="s">
        <v>35</v>
      </c>
      <c r="E197" s="14" t="s">
        <v>9</v>
      </c>
      <c r="F197" s="20">
        <v>55560</v>
      </c>
      <c r="G197" s="20">
        <v>55560</v>
      </c>
      <c r="H197" s="20">
        <v>55560</v>
      </c>
      <c r="I197" s="21">
        <f t="shared" si="26"/>
        <v>100</v>
      </c>
      <c r="J197" s="9"/>
      <c r="K197" s="9"/>
    </row>
    <row r="198" spans="1:11" ht="27.75" customHeight="1">
      <c r="A198" s="14" t="s">
        <v>341</v>
      </c>
      <c r="B198" s="15" t="s">
        <v>111</v>
      </c>
      <c r="C198" s="14" t="s">
        <v>176</v>
      </c>
      <c r="D198" s="14"/>
      <c r="E198" s="14"/>
      <c r="F198" s="20">
        <f>F199</f>
        <v>1000</v>
      </c>
      <c r="G198" s="20">
        <f>G199</f>
        <v>1000</v>
      </c>
      <c r="H198" s="20">
        <f aca="true" t="shared" si="37" ref="F198:H201">H199</f>
        <v>0</v>
      </c>
      <c r="I198" s="21">
        <f t="shared" si="26"/>
        <v>100</v>
      </c>
      <c r="J198" s="9"/>
      <c r="K198" s="9"/>
    </row>
    <row r="199" spans="1:11" ht="16.5" customHeight="1">
      <c r="A199" s="14" t="s">
        <v>342</v>
      </c>
      <c r="B199" s="15" t="s">
        <v>116</v>
      </c>
      <c r="C199" s="14" t="s">
        <v>176</v>
      </c>
      <c r="D199" s="14" t="s">
        <v>112</v>
      </c>
      <c r="E199" s="14"/>
      <c r="F199" s="20">
        <f t="shared" si="37"/>
        <v>1000</v>
      </c>
      <c r="G199" s="20">
        <f t="shared" si="37"/>
        <v>1000</v>
      </c>
      <c r="H199" s="20">
        <f t="shared" si="37"/>
        <v>0</v>
      </c>
      <c r="I199" s="21">
        <f t="shared" si="26"/>
        <v>0</v>
      </c>
      <c r="J199" s="9"/>
      <c r="K199" s="9"/>
    </row>
    <row r="200" spans="1:11" ht="15" customHeight="1">
      <c r="A200" s="14" t="s">
        <v>343</v>
      </c>
      <c r="B200" s="15" t="s">
        <v>117</v>
      </c>
      <c r="C200" s="14" t="s">
        <v>176</v>
      </c>
      <c r="D200" s="14" t="s">
        <v>113</v>
      </c>
      <c r="E200" s="14"/>
      <c r="F200" s="20">
        <f t="shared" si="37"/>
        <v>1000</v>
      </c>
      <c r="G200" s="20">
        <f t="shared" si="37"/>
        <v>1000</v>
      </c>
      <c r="H200" s="20">
        <f t="shared" si="37"/>
        <v>0</v>
      </c>
      <c r="I200" s="21">
        <f t="shared" si="26"/>
        <v>0</v>
      </c>
      <c r="J200" s="9"/>
      <c r="K200" s="9"/>
    </row>
    <row r="201" spans="1:11" ht="16.5" customHeight="1">
      <c r="A201" s="14" t="s">
        <v>344</v>
      </c>
      <c r="B201" s="15" t="s">
        <v>36</v>
      </c>
      <c r="C201" s="14" t="s">
        <v>176</v>
      </c>
      <c r="D201" s="14" t="s">
        <v>113</v>
      </c>
      <c r="E201" s="14" t="s">
        <v>22</v>
      </c>
      <c r="F201" s="20">
        <f t="shared" si="37"/>
        <v>1000</v>
      </c>
      <c r="G201" s="20">
        <f t="shared" si="37"/>
        <v>1000</v>
      </c>
      <c r="H201" s="20">
        <f t="shared" si="37"/>
        <v>0</v>
      </c>
      <c r="I201" s="21">
        <f t="shared" si="26"/>
        <v>0</v>
      </c>
      <c r="J201" s="9"/>
      <c r="K201" s="9"/>
    </row>
    <row r="202" spans="1:11" ht="15" customHeight="1">
      <c r="A202" s="14" t="s">
        <v>345</v>
      </c>
      <c r="B202" s="15" t="s">
        <v>5</v>
      </c>
      <c r="C202" s="14" t="s">
        <v>176</v>
      </c>
      <c r="D202" s="14" t="s">
        <v>113</v>
      </c>
      <c r="E202" s="14" t="s">
        <v>7</v>
      </c>
      <c r="F202" s="20">
        <v>1000</v>
      </c>
      <c r="G202" s="20">
        <v>1000</v>
      </c>
      <c r="H202" s="20">
        <v>0</v>
      </c>
      <c r="I202" s="21">
        <f t="shared" si="26"/>
        <v>0</v>
      </c>
      <c r="J202" s="9"/>
      <c r="K202" s="9"/>
    </row>
    <row r="203" spans="1:11" ht="38.25" customHeight="1">
      <c r="A203" s="14" t="s">
        <v>346</v>
      </c>
      <c r="B203" s="15" t="s">
        <v>177</v>
      </c>
      <c r="C203" s="14" t="s">
        <v>178</v>
      </c>
      <c r="D203" s="14"/>
      <c r="E203" s="14"/>
      <c r="F203" s="20">
        <f>F204</f>
        <v>37540</v>
      </c>
      <c r="G203" s="20">
        <f>G204</f>
        <v>16810.56</v>
      </c>
      <c r="H203" s="20">
        <f aca="true" t="shared" si="38" ref="F203:H206">H204</f>
        <v>16810.56</v>
      </c>
      <c r="I203" s="21">
        <f t="shared" si="26"/>
        <v>0</v>
      </c>
      <c r="J203" s="9"/>
      <c r="K203" s="9"/>
    </row>
    <row r="204" spans="1:11" ht="18" customHeight="1">
      <c r="A204" s="14" t="s">
        <v>347</v>
      </c>
      <c r="B204" s="15" t="s">
        <v>116</v>
      </c>
      <c r="C204" s="14" t="s">
        <v>178</v>
      </c>
      <c r="D204" s="14" t="s">
        <v>112</v>
      </c>
      <c r="E204" s="14"/>
      <c r="F204" s="20">
        <f t="shared" si="38"/>
        <v>37540</v>
      </c>
      <c r="G204" s="20">
        <f t="shared" si="38"/>
        <v>16810.56</v>
      </c>
      <c r="H204" s="20">
        <f t="shared" si="38"/>
        <v>16810.56</v>
      </c>
      <c r="I204" s="21">
        <f t="shared" si="26"/>
        <v>100</v>
      </c>
      <c r="J204" s="9"/>
      <c r="K204" s="9"/>
    </row>
    <row r="205" spans="1:11" ht="19.5" customHeight="1">
      <c r="A205" s="14" t="s">
        <v>348</v>
      </c>
      <c r="B205" s="15" t="s">
        <v>179</v>
      </c>
      <c r="C205" s="14" t="s">
        <v>178</v>
      </c>
      <c r="D205" s="14" t="s">
        <v>180</v>
      </c>
      <c r="E205" s="14"/>
      <c r="F205" s="20">
        <f t="shared" si="38"/>
        <v>37540</v>
      </c>
      <c r="G205" s="20">
        <f t="shared" si="38"/>
        <v>16810.56</v>
      </c>
      <c r="H205" s="20">
        <f t="shared" si="38"/>
        <v>16810.56</v>
      </c>
      <c r="I205" s="21">
        <f t="shared" si="26"/>
        <v>100</v>
      </c>
      <c r="J205" s="9"/>
      <c r="K205" s="9"/>
    </row>
    <row r="206" spans="1:11" ht="18" customHeight="1">
      <c r="A206" s="14" t="s">
        <v>349</v>
      </c>
      <c r="B206" s="15" t="s">
        <v>36</v>
      </c>
      <c r="C206" s="14" t="s">
        <v>178</v>
      </c>
      <c r="D206" s="14" t="s">
        <v>180</v>
      </c>
      <c r="E206" s="14" t="s">
        <v>22</v>
      </c>
      <c r="F206" s="20">
        <f t="shared" si="38"/>
        <v>37540</v>
      </c>
      <c r="G206" s="20">
        <f t="shared" si="38"/>
        <v>16810.56</v>
      </c>
      <c r="H206" s="20">
        <f t="shared" si="38"/>
        <v>16810.56</v>
      </c>
      <c r="I206" s="21">
        <f>H205/G205*100</f>
        <v>100</v>
      </c>
      <c r="J206" s="9"/>
      <c r="K206" s="9"/>
    </row>
    <row r="207" spans="1:11" ht="15.75" customHeight="1">
      <c r="A207" s="14" t="s">
        <v>11</v>
      </c>
      <c r="B207" s="15" t="s">
        <v>10</v>
      </c>
      <c r="C207" s="14" t="s">
        <v>178</v>
      </c>
      <c r="D207" s="14" t="s">
        <v>180</v>
      </c>
      <c r="E207" s="14" t="s">
        <v>31</v>
      </c>
      <c r="F207" s="20">
        <v>37540</v>
      </c>
      <c r="G207" s="20">
        <v>16810.56</v>
      </c>
      <c r="H207" s="20">
        <v>16810.56</v>
      </c>
      <c r="I207" s="21">
        <f>H206/G206*100</f>
        <v>100</v>
      </c>
      <c r="J207" s="9"/>
      <c r="K207" s="9"/>
    </row>
    <row r="208" spans="1:11" ht="17.25" customHeight="1">
      <c r="A208" s="24" t="s">
        <v>143</v>
      </c>
      <c r="B208" s="25"/>
      <c r="C208" s="14"/>
      <c r="D208" s="14"/>
      <c r="E208" s="14"/>
      <c r="F208" s="20">
        <f>F8+F102+F139+F156</f>
        <v>8480500</v>
      </c>
      <c r="G208" s="20">
        <f>G8+G102+G139+G156</f>
        <v>12538760.75</v>
      </c>
      <c r="H208" s="20">
        <f>H8+H102+H139+H156</f>
        <v>12097544.6</v>
      </c>
      <c r="I208" s="21">
        <f>H208/G208*100</f>
        <v>96.48118216148274</v>
      </c>
      <c r="J208" s="9"/>
      <c r="K208" s="9"/>
    </row>
  </sheetData>
  <sheetProtection/>
  <autoFilter ref="A7:J208"/>
  <mergeCells count="5">
    <mergeCell ref="A208:B208"/>
    <mergeCell ref="A4:I4"/>
    <mergeCell ref="G1:I1"/>
    <mergeCell ref="C3:I3"/>
    <mergeCell ref="E2:I2"/>
  </mergeCells>
  <printOptions/>
  <pageMargins left="0.6299212598425197" right="0.35433070866141736" top="0.7086614173228347" bottom="0.5905511811023623" header="0.4330708661417323" footer="0.35433070866141736"/>
  <pageSetup firstPageNumber="1459" useFirstPageNumber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RePack by SPecialiST</cp:lastModifiedBy>
  <cp:lastPrinted>2019-05-27T04:16:47Z</cp:lastPrinted>
  <dcterms:created xsi:type="dcterms:W3CDTF">2007-10-11T12:08:51Z</dcterms:created>
  <dcterms:modified xsi:type="dcterms:W3CDTF">2019-05-27T04:16:49Z</dcterms:modified>
  <cp:category/>
  <cp:version/>
  <cp:contentType/>
  <cp:contentStatus/>
</cp:coreProperties>
</file>