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'Лист1'!$A$1:$J$220</definedName>
  </definedNames>
  <calcPr fullCalcOnLoad="1"/>
</workbook>
</file>

<file path=xl/sharedStrings.xml><?xml version="1.0" encoding="utf-8"?>
<sst xmlns="http://schemas.openxmlformats.org/spreadsheetml/2006/main" count="971" uniqueCount="371">
  <si>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</si>
  <si>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</si>
  <si>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</si>
  <si>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</si>
  <si>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</si>
  <si>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</si>
  <si>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</si>
  <si>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</si>
  <si>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</si>
  <si>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</si>
  <si>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</si>
  <si>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</si>
  <si>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</si>
  <si>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</si>
  <si>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</si>
  <si>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</si>
  <si>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</si>
  <si>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</si>
  <si>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</si>
  <si>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</si>
  <si>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</si>
  <si>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</si>
  <si>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</si>
  <si>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</si>
  <si>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</si>
  <si>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</si>
  <si>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</si>
  <si>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</si>
  <si>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</si>
  <si>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</si>
  <si>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</si>
  <si>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</si>
  <si>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</si>
  <si>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</si>
  <si>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</si>
  <si>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</si>
  <si>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</si>
  <si>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</si>
  <si>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</si>
  <si>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</si>
  <si>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</si>
  <si>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</si>
  <si>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</si>
  <si>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</si>
  <si>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</si>
  <si>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</si>
  <si>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</si>
  <si>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</si>
  <si>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</si>
  <si>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</si>
  <si>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</si>
  <si>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</si>
  <si>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</si>
  <si>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</si>
  <si>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</si>
  <si>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</si>
  <si>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</si>
  <si>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</si>
  <si>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</si>
  <si>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</si>
  <si>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</si>
  <si>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</si>
  <si>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</si>
  <si>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</si>
  <si>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</si>
  <si>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</si>
  <si>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</si>
  <si>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</si>
  <si>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</si>
  <si>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</si>
  <si>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</si>
  <si>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</si>
  <si>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</si>
  <si>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</si>
  <si>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</si>
  <si>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</si>
  <si>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</si>
  <si>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</si>
  <si>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</si>
  <si>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</si>
  <si>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</si>
  <si>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</si>
  <si>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</si>
  <si>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</si>
  <si>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</si>
  <si>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</si>
  <si>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</si>
  <si>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</si>
  <si>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</si>
  <si>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</si>
  <si>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</si>
  <si>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</si>
  <si>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</si>
  <si>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</si>
  <si>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</si>
  <si>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</si>
  <si>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</si>
  <si>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</si>
  <si>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</si>
  <si>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</si>
  <si>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</si>
  <si>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</si>
  <si>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</si>
  <si>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</si>
  <si>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</si>
  <si>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</si>
  <si>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</si>
  <si>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</si>
  <si>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</si>
  <si>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</si>
  <si>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</si>
  <si>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</si>
  <si>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</si>
  <si>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</si>
  <si>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</si>
  <si>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</si>
  <si>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</si>
  <si>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</si>
  <si>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</si>
  <si>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</si>
  <si>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</si>
  <si>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</si>
  <si>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</si>
  <si>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</si>
  <si>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</si>
  <si>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</si>
  <si>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</si>
  <si>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</si>
  <si>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</si>
  <si>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</si>
  <si>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</si>
  <si>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</si>
  <si>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</si>
  <si>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</si>
  <si>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</si>
  <si>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</si>
  <si>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</si>
  <si>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</si>
  <si>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</si>
  <si>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</si>
  <si>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</si>
  <si>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</si>
  <si>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</si>
  <si>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</si>
  <si>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</si>
  <si>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</si>
  <si>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</si>
  <si>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</si>
  <si>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</si>
  <si>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</si>
  <si>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</si>
  <si>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</si>
  <si>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</si>
  <si>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</si>
  <si>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</si>
  <si>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</si>
  <si>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</si>
  <si>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</si>
  <si>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</si>
  <si>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</si>
  <si>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</si>
  <si>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</si>
  <si>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</si>
  <si>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</si>
  <si>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</si>
  <si>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</si>
  <si>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0505</t>
  </si>
  <si>
    <t>0130091290</t>
  </si>
  <si>
    <t>0501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</si>
  <si>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</si>
  <si>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</si>
  <si>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</si>
  <si>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</si>
  <si>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</si>
  <si>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</si>
  <si>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</si>
  <si>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</si>
  <si>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</si>
  <si>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</si>
  <si>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</si>
  <si>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</si>
  <si>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</si>
  <si>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</si>
  <si>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</si>
  <si>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</si>
  <si>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</si>
  <si>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</si>
  <si>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</si>
  <si>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</si>
  <si>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</si>
  <si>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</si>
  <si>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35</t>
  </si>
  <si>
    <t>36</t>
  </si>
  <si>
    <t>112</t>
  </si>
  <si>
    <t>113</t>
  </si>
  <si>
    <t>Уплата иных платежей</t>
  </si>
  <si>
    <t>114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</si>
  <si>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</si>
  <si>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</si>
  <si>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</si>
  <si>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</si>
  <si>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</si>
  <si>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</si>
  <si>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</si>
  <si>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</si>
  <si>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</si>
  <si>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</si>
  <si>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</si>
  <si>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</si>
  <si>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</si>
  <si>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115</t>
  </si>
  <si>
    <t>118</t>
  </si>
  <si>
    <t>119</t>
  </si>
  <si>
    <t>123</t>
  </si>
  <si>
    <t>124</t>
  </si>
  <si>
    <t>126</t>
  </si>
  <si>
    <t>127</t>
  </si>
  <si>
    <t>128</t>
  </si>
  <si>
    <t>(рублей)</t>
  </si>
  <si>
    <t>Исполнено</t>
  </si>
  <si>
    <t>% исполнения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</si>
  <si>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</si>
  <si>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</si>
  <si>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0110075080</t>
  </si>
  <si>
    <t>0220074120</t>
  </si>
  <si>
    <t>125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</si>
  <si>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</si>
  <si>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</si>
  <si>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</si>
  <si>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</si>
  <si>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</si>
  <si>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</si>
  <si>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</si>
  <si>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</si>
  <si>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</si>
  <si>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</si>
  <si>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</si>
  <si>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143</t>
  </si>
  <si>
    <t>144</t>
  </si>
  <si>
    <t>145</t>
  </si>
  <si>
    <t>146</t>
  </si>
  <si>
    <t>147</t>
  </si>
  <si>
    <t>148</t>
  </si>
  <si>
    <t>150</t>
  </si>
  <si>
    <t>151</t>
  </si>
  <si>
    <t>Приложение 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</si>
  <si>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</si>
  <si>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Коммунальное хозяйство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</si>
  <si>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</si>
  <si>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</si>
  <si>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</si>
  <si>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153</t>
  </si>
  <si>
    <t>154</t>
  </si>
  <si>
    <t>149</t>
  </si>
  <si>
    <t>152</t>
  </si>
  <si>
    <t>156</t>
  </si>
  <si>
    <t>157</t>
  </si>
  <si>
    <t>159</t>
  </si>
  <si>
    <t>160</t>
  </si>
  <si>
    <t>Иные межбюджетные трансферты</t>
  </si>
  <si>
    <t>1003</t>
  </si>
  <si>
    <t>03900L4970</t>
  </si>
  <si>
    <t>Межбюджетные трансферты на осуществление 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</si>
  <si>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</si>
  <si>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Социальное обеспечение населения</t>
  </si>
  <si>
    <t>СОЦИАЛЬНАЯ ПОЛИТИКА</t>
  </si>
  <si>
    <t>1000</t>
  </si>
  <si>
    <t>0220090620</t>
  </si>
  <si>
    <t>Софинансирование за счет средств поселения на организацию и проведение акарицидных обработок мест массового отдыха населения 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</si>
  <si>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Прочая закупка товаров, работ и услуг для обеспечения государственных (муниципальных) нужд</t>
  </si>
  <si>
    <t>01300S5550</t>
  </si>
  <si>
    <t>244</t>
  </si>
  <si>
    <t>Прочая закупка товаров, работ и услуг для государственных (муниципальных) нужд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</si>
  <si>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</si>
  <si>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содержание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</si>
  <si>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853</t>
  </si>
  <si>
    <t>852</t>
  </si>
  <si>
    <t xml:space="preserve">Уточненный план </t>
  </si>
  <si>
    <t>0130075550</t>
  </si>
  <si>
    <t>11</t>
  </si>
  <si>
    <t>12</t>
  </si>
  <si>
    <t>13</t>
  </si>
  <si>
    <t>14</t>
  </si>
  <si>
    <t>15</t>
  </si>
  <si>
    <t>16</t>
  </si>
  <si>
    <t>50</t>
  </si>
  <si>
    <t>51</t>
  </si>
  <si>
    <t>155</t>
  </si>
  <si>
    <t>158</t>
  </si>
  <si>
    <t>161</t>
  </si>
  <si>
    <t>162</t>
  </si>
  <si>
    <t>163</t>
  </si>
  <si>
    <t>164</t>
  </si>
  <si>
    <t>165</t>
  </si>
  <si>
    <t>166</t>
  </si>
  <si>
    <t>167</t>
  </si>
  <si>
    <t>168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</si>
  <si>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</si>
  <si>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</si>
  <si>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</si>
  <si>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</si>
  <si>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</si>
  <si>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</si>
  <si>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</si>
  <si>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</si>
  <si>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</si>
  <si>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</si>
  <si>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48</t>
  </si>
  <si>
    <t>49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</si>
  <si>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</si>
  <si>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</si>
  <si>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02200104900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</si>
  <si>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</si>
  <si>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Специальные расходы</t>
  </si>
  <si>
    <t>0107</t>
  </si>
  <si>
    <t>7210090160</t>
  </si>
  <si>
    <t>880</t>
  </si>
  <si>
    <t>Расходы на проведение выборов в муниципальном образовании в рамках непрограммных расходов  Администрации Причулымского сельсовета</t>
  </si>
  <si>
    <t>Обеспечение проведение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</si>
  <si>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</si>
  <si>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7210010490</t>
  </si>
  <si>
    <t>01100S5090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</si>
  <si>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</si>
  <si>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в рамках подрограммы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</si>
  <si>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Утверждено бюджетом на 2020 год</t>
  </si>
  <si>
    <t>40</t>
  </si>
  <si>
    <t>41</t>
  </si>
  <si>
    <t>42</t>
  </si>
  <si>
    <t>43</t>
  </si>
  <si>
    <t>44</t>
  </si>
  <si>
    <t>45</t>
  </si>
  <si>
    <t>46</t>
  </si>
  <si>
    <t>47</t>
  </si>
  <si>
    <t>111</t>
  </si>
  <si>
    <t>122</t>
  </si>
  <si>
    <t>169</t>
  </si>
  <si>
    <t>170</t>
  </si>
  <si>
    <t>173</t>
  </si>
  <si>
    <t>184</t>
  </si>
  <si>
    <t>185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</si>
  <si>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</si>
  <si>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</si>
  <si>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</si>
  <si>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</si>
  <si>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</si>
  <si>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</si>
  <si>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</si>
  <si>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</si>
  <si>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</si>
  <si>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</si>
  <si>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>7210010360</t>
  </si>
  <si>
    <t xml:space="preserve">Расходы за счет средств краевой 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рамках непрограммных расходов Администрации Причулымского сельсовета 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</si>
  <si>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</si>
  <si>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</si>
  <si>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0130095340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</si>
  <si>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</si>
  <si>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52</t>
  </si>
  <si>
    <t>53</t>
  </si>
  <si>
    <t>54</t>
  </si>
  <si>
    <t>55</t>
  </si>
  <si>
    <t>56</t>
  </si>
  <si>
    <t>141</t>
  </si>
  <si>
    <t>142</t>
  </si>
  <si>
    <t>182</t>
  </si>
  <si>
    <t>183</t>
  </si>
  <si>
    <t>199</t>
  </si>
  <si>
    <t>201</t>
  </si>
  <si>
    <t>202</t>
  </si>
  <si>
    <t>№ 060-П от 20.07.2020 года.</t>
  </si>
  <si>
    <t>к Постановлению администрации Причулымского сельсовета</t>
  </si>
  <si>
    <t>за  полугодие 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</si>
</sst>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justify"/>
    </xf>
    <xf numFmtId="0" fontId="6" fillId="0" borderId="1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view="pageBreakPreview" zoomScale="85" zoomScaleSheetLayoutView="85" zoomScalePageLayoutView="0" workbookViewId="0" topLeftCell="A209">
      <selection activeCell="F12" sqref="F12"/>
    </sheetView>
  </sheetViews>
  <sheetFormatPr defaultColWidth="9.00390625" defaultRowHeight="12.75"/>
  <cols>
    <col min="1" max="1" width="4.125" style="2" customWidth="1"/>
    <col min="2" max="2" width="51.375" style="4" customWidth="1"/>
    <col min="3" max="3" width="8.625" style="5" customWidth="1"/>
    <col min="4" max="4" width="8.75390625" style="5" customWidth="1"/>
    <col min="5" max="5" width="11.375" style="5" customWidth="1"/>
    <col min="6" max="6" width="6.25390625" style="5" customWidth="1"/>
    <col min="7" max="7" width="11.625" style="5" customWidth="1"/>
    <col min="8" max="8" width="12.875" style="5" customWidth="1"/>
    <col min="9" max="9" width="11.375" style="5" customWidth="1"/>
    <col min="10" max="10" width="9.875" style="3" customWidth="1"/>
    <col min="11" max="11" width="10.75390625" style="3" customWidth="1"/>
    <col min="12" max="16384" width="9.125" style="3" customWidth="1"/>
  </cols>
  <sheetData>
    <row r="1" spans="6:10" ht="12.75">
      <c r="F1" s="6"/>
      <c r="G1" s="6"/>
      <c r="H1" s="6"/>
      <c r="I1" s="6"/>
      <c r="J1" s="7" t="s">
        <v>245</v>
      </c>
    </row>
    <row r="2" spans="1:10" ht="15.75" customHeight="1">
      <c r="A2" s="8"/>
      <c r="B2" s="9"/>
      <c r="C2" s="32" t="s">
        <v>369</v>
      </c>
      <c r="D2" s="32"/>
      <c r="E2" s="32"/>
      <c r="F2" s="32"/>
      <c r="G2" s="32"/>
      <c r="H2" s="32"/>
      <c r="I2" s="32"/>
      <c r="J2" s="32"/>
    </row>
    <row r="3" spans="1:10" ht="15.75" customHeight="1">
      <c r="A3" s="8"/>
      <c r="B3" s="9"/>
      <c r="C3" s="33" t="s">
        <v>368</v>
      </c>
      <c r="D3" s="33"/>
      <c r="E3" s="33"/>
      <c r="F3" s="33"/>
      <c r="G3" s="33"/>
      <c r="H3" s="33"/>
      <c r="I3" s="33"/>
      <c r="J3" s="33"/>
    </row>
    <row r="4" spans="1:10" ht="12.75">
      <c r="A4" s="8"/>
      <c r="B4" s="9"/>
      <c r="C4" s="10"/>
      <c r="D4" s="10"/>
      <c r="E4" s="37"/>
      <c r="F4" s="37"/>
      <c r="G4" s="37"/>
      <c r="H4" s="37"/>
      <c r="I4" s="37"/>
      <c r="J4" s="37"/>
    </row>
    <row r="5" spans="1:10" s="1" customFormat="1" ht="1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1" customFormat="1" ht="15">
      <c r="A6" s="36" t="s">
        <v>370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8"/>
      <c r="B7" s="11"/>
      <c r="C7" s="12"/>
      <c r="D7" s="12"/>
      <c r="E7" s="12"/>
      <c r="F7" s="12"/>
      <c r="G7" s="12"/>
      <c r="H7" s="12"/>
      <c r="I7" s="12"/>
      <c r="J7" s="13" t="s">
        <v>218</v>
      </c>
    </row>
    <row r="8" spans="1:10" ht="52.5" customHeight="1">
      <c r="A8" s="14" t="s">
        <v>15</v>
      </c>
      <c r="B8" s="14" t="s">
        <v>16</v>
      </c>
      <c r="C8" s="15" t="s">
        <v>2</v>
      </c>
      <c r="D8" s="15" t="s">
        <v>48</v>
      </c>
      <c r="E8" s="15" t="s">
        <v>17</v>
      </c>
      <c r="F8" s="15" t="s">
        <v>29</v>
      </c>
      <c r="G8" s="16" t="s">
        <v>324</v>
      </c>
      <c r="H8" s="16" t="s">
        <v>277</v>
      </c>
      <c r="I8" s="16" t="s">
        <v>219</v>
      </c>
      <c r="J8" s="16" t="s">
        <v>220</v>
      </c>
    </row>
    <row r="9" spans="1:10" ht="12.75">
      <c r="A9" s="17"/>
      <c r="B9" s="15" t="s">
        <v>18</v>
      </c>
      <c r="C9" s="15" t="s">
        <v>19</v>
      </c>
      <c r="D9" s="15" t="s">
        <v>20</v>
      </c>
      <c r="E9" s="15" t="s">
        <v>21</v>
      </c>
      <c r="F9" s="15" t="s">
        <v>22</v>
      </c>
      <c r="G9" s="15" t="s">
        <v>23</v>
      </c>
      <c r="H9" s="15" t="s">
        <v>60</v>
      </c>
      <c r="I9" s="15" t="s">
        <v>61</v>
      </c>
      <c r="J9" s="15" t="s">
        <v>62</v>
      </c>
    </row>
    <row r="10" spans="1:10" ht="27.75" customHeight="1">
      <c r="A10" s="17" t="s">
        <v>18</v>
      </c>
      <c r="B10" s="18" t="s">
        <v>124</v>
      </c>
      <c r="C10" s="17" t="s">
        <v>45</v>
      </c>
      <c r="D10" s="17" t="s">
        <v>24</v>
      </c>
      <c r="E10" s="17" t="s">
        <v>24</v>
      </c>
      <c r="F10" s="17" t="s">
        <v>24</v>
      </c>
      <c r="G10" s="29">
        <f>G11+G88+G101+G134+G162+G210</f>
        <v>11907454</v>
      </c>
      <c r="H10" s="29">
        <f>H11+H88+H101+H134+H162+H210</f>
        <v>14216723.03</v>
      </c>
      <c r="I10" s="29">
        <f>I11+I88+I100+I134+I162+I210</f>
        <v>5698333.49</v>
      </c>
      <c r="J10" s="19">
        <f>I10/H10*100</f>
        <v>40.08190549942788</v>
      </c>
    </row>
    <row r="11" spans="1:10" ht="15" customHeight="1">
      <c r="A11" s="17" t="s">
        <v>19</v>
      </c>
      <c r="B11" s="18" t="s">
        <v>32</v>
      </c>
      <c r="C11" s="17" t="s">
        <v>45</v>
      </c>
      <c r="D11" s="17" t="s">
        <v>25</v>
      </c>
      <c r="E11" s="17" t="s">
        <v>24</v>
      </c>
      <c r="F11" s="17" t="s">
        <v>24</v>
      </c>
      <c r="G11" s="29">
        <f>G12+G20+G56+G62+G50</f>
        <v>5624203</v>
      </c>
      <c r="H11" s="29">
        <f>H12+H20+H56+H62+H50</f>
        <v>6585103</v>
      </c>
      <c r="I11" s="29">
        <f>I12+I20+I56+I62+I50</f>
        <v>2350972.21</v>
      </c>
      <c r="J11" s="19">
        <f aca="true" t="shared" si="0" ref="J11:J88">I11/H11*100</f>
        <v>35.70137338778148</v>
      </c>
    </row>
    <row r="12" spans="1:10" ht="28.5" customHeight="1">
      <c r="A12" s="17" t="s">
        <v>20</v>
      </c>
      <c r="B12" s="18" t="s">
        <v>49</v>
      </c>
      <c r="C12" s="17" t="s">
        <v>45</v>
      </c>
      <c r="D12" s="17" t="s">
        <v>43</v>
      </c>
      <c r="E12" s="17" t="s">
        <v>24</v>
      </c>
      <c r="F12" s="17" t="s">
        <v>24</v>
      </c>
      <c r="G12" s="29">
        <f>G13</f>
        <v>767000</v>
      </c>
      <c r="H12" s="29">
        <f>H13</f>
        <v>767000</v>
      </c>
      <c r="I12" s="30">
        <f>I13</f>
        <v>347997.58</v>
      </c>
      <c r="J12" s="19">
        <f t="shared" si="0"/>
        <v>45.37126205997393</v>
      </c>
    </row>
    <row r="13" spans="1:10" ht="26.25" customHeight="1">
      <c r="A13" s="17" t="s">
        <v>21</v>
      </c>
      <c r="B13" s="20" t="s">
        <v>86</v>
      </c>
      <c r="C13" s="17" t="s">
        <v>45</v>
      </c>
      <c r="D13" s="17" t="s">
        <v>43</v>
      </c>
      <c r="E13" s="17" t="s">
        <v>125</v>
      </c>
      <c r="F13" s="17" t="s">
        <v>24</v>
      </c>
      <c r="G13" s="29">
        <f>G15</f>
        <v>767000</v>
      </c>
      <c r="H13" s="29">
        <f aca="true" t="shared" si="1" ref="H13:I16">H14</f>
        <v>767000</v>
      </c>
      <c r="I13" s="30">
        <f t="shared" si="1"/>
        <v>347997.58</v>
      </c>
      <c r="J13" s="19">
        <f t="shared" si="0"/>
        <v>45.37126205997393</v>
      </c>
    </row>
    <row r="14" spans="1:10" ht="42.75" customHeight="1">
      <c r="A14" s="17" t="s">
        <v>22</v>
      </c>
      <c r="B14" s="20" t="s">
        <v>87</v>
      </c>
      <c r="C14" s="17" t="s">
        <v>45</v>
      </c>
      <c r="D14" s="17" t="s">
        <v>43</v>
      </c>
      <c r="E14" s="17" t="s">
        <v>126</v>
      </c>
      <c r="F14" s="17"/>
      <c r="G14" s="29">
        <f>G15</f>
        <v>767000</v>
      </c>
      <c r="H14" s="29">
        <f t="shared" si="1"/>
        <v>767000</v>
      </c>
      <c r="I14" s="30">
        <f t="shared" si="1"/>
        <v>347997.58</v>
      </c>
      <c r="J14" s="19">
        <f t="shared" si="0"/>
        <v>45.37126205997393</v>
      </c>
    </row>
    <row r="15" spans="1:10" ht="28.5" customHeight="1">
      <c r="A15" s="17" t="s">
        <v>23</v>
      </c>
      <c r="B15" s="20" t="s">
        <v>128</v>
      </c>
      <c r="C15" s="21">
        <v>819</v>
      </c>
      <c r="D15" s="22" t="s">
        <v>43</v>
      </c>
      <c r="E15" s="22" t="s">
        <v>127</v>
      </c>
      <c r="F15" s="22"/>
      <c r="G15" s="30">
        <f>G16</f>
        <v>767000</v>
      </c>
      <c r="H15" s="30">
        <f t="shared" si="1"/>
        <v>767000</v>
      </c>
      <c r="I15" s="30">
        <f t="shared" si="1"/>
        <v>347997.58</v>
      </c>
      <c r="J15" s="19">
        <f t="shared" si="0"/>
        <v>45.37126205997393</v>
      </c>
    </row>
    <row r="16" spans="1:10" ht="53.25" customHeight="1">
      <c r="A16" s="17" t="s">
        <v>60</v>
      </c>
      <c r="B16" s="20" t="s">
        <v>97</v>
      </c>
      <c r="C16" s="21">
        <v>819</v>
      </c>
      <c r="D16" s="22" t="s">
        <v>43</v>
      </c>
      <c r="E16" s="22" t="s">
        <v>127</v>
      </c>
      <c r="F16" s="22" t="s">
        <v>1</v>
      </c>
      <c r="G16" s="30">
        <f>G17</f>
        <v>767000</v>
      </c>
      <c r="H16" s="30">
        <f t="shared" si="1"/>
        <v>767000</v>
      </c>
      <c r="I16" s="30">
        <f t="shared" si="1"/>
        <v>347997.58</v>
      </c>
      <c r="J16" s="19">
        <f t="shared" si="0"/>
        <v>45.37126205997393</v>
      </c>
    </row>
    <row r="17" spans="1:10" ht="27.75" customHeight="1">
      <c r="A17" s="17" t="s">
        <v>61</v>
      </c>
      <c r="B17" s="20" t="s">
        <v>33</v>
      </c>
      <c r="C17" s="21">
        <v>819</v>
      </c>
      <c r="D17" s="22" t="s">
        <v>43</v>
      </c>
      <c r="E17" s="22" t="s">
        <v>127</v>
      </c>
      <c r="F17" s="22" t="s">
        <v>31</v>
      </c>
      <c r="G17" s="30">
        <f>G18+G19</f>
        <v>767000</v>
      </c>
      <c r="H17" s="30">
        <f>H18+H19</f>
        <v>767000</v>
      </c>
      <c r="I17" s="30">
        <f>I18+I19</f>
        <v>347997.58</v>
      </c>
      <c r="J17" s="19">
        <f t="shared" si="0"/>
        <v>45.37126205997393</v>
      </c>
    </row>
    <row r="18" spans="1:10" ht="16.5" customHeight="1">
      <c r="A18" s="17" t="s">
        <v>62</v>
      </c>
      <c r="B18" s="20" t="s">
        <v>202</v>
      </c>
      <c r="C18" s="21">
        <v>819</v>
      </c>
      <c r="D18" s="22" t="s">
        <v>43</v>
      </c>
      <c r="E18" s="22" t="s">
        <v>203</v>
      </c>
      <c r="F18" s="22" t="s">
        <v>204</v>
      </c>
      <c r="G18" s="30">
        <v>589000</v>
      </c>
      <c r="H18" s="30">
        <v>589000</v>
      </c>
      <c r="I18" s="30">
        <v>274237.76</v>
      </c>
      <c r="J18" s="19">
        <f t="shared" si="0"/>
        <v>46.55989134125637</v>
      </c>
    </row>
    <row r="19" spans="1:10" ht="41.25" customHeight="1">
      <c r="A19" s="17" t="s">
        <v>63</v>
      </c>
      <c r="B19" s="20" t="s">
        <v>205</v>
      </c>
      <c r="C19" s="21">
        <v>819</v>
      </c>
      <c r="D19" s="22" t="s">
        <v>43</v>
      </c>
      <c r="E19" s="22" t="s">
        <v>203</v>
      </c>
      <c r="F19" s="22" t="s">
        <v>206</v>
      </c>
      <c r="G19" s="30">
        <v>178000</v>
      </c>
      <c r="H19" s="30">
        <v>178000</v>
      </c>
      <c r="I19" s="30">
        <v>73759.82</v>
      </c>
      <c r="J19" s="19">
        <f t="shared" si="0"/>
        <v>41.43810112359551</v>
      </c>
    </row>
    <row r="20" spans="1:10" ht="42" customHeight="1">
      <c r="A20" s="17" t="s">
        <v>279</v>
      </c>
      <c r="B20" s="20" t="s">
        <v>55</v>
      </c>
      <c r="C20" s="21">
        <v>819</v>
      </c>
      <c r="D20" s="22" t="s">
        <v>44</v>
      </c>
      <c r="E20" s="22"/>
      <c r="F20" s="22"/>
      <c r="G20" s="30">
        <f aca="true" t="shared" si="2" ref="G20:I21">G21</f>
        <v>3877303</v>
      </c>
      <c r="H20" s="30">
        <f t="shared" si="2"/>
        <v>4725553</v>
      </c>
      <c r="I20" s="30">
        <f t="shared" si="2"/>
        <v>1667305.1300000001</v>
      </c>
      <c r="J20" s="19">
        <f t="shared" si="0"/>
        <v>35.28275166948715</v>
      </c>
    </row>
    <row r="21" spans="1:10" ht="25.5">
      <c r="A21" s="17" t="s">
        <v>280</v>
      </c>
      <c r="B21" s="20" t="s">
        <v>86</v>
      </c>
      <c r="C21" s="21">
        <v>819</v>
      </c>
      <c r="D21" s="22" t="s">
        <v>44</v>
      </c>
      <c r="E21" s="22" t="s">
        <v>125</v>
      </c>
      <c r="F21" s="22"/>
      <c r="G21" s="30">
        <f t="shared" si="2"/>
        <v>3877303</v>
      </c>
      <c r="H21" s="30">
        <f t="shared" si="2"/>
        <v>4725553</v>
      </c>
      <c r="I21" s="30">
        <f t="shared" si="2"/>
        <v>1667305.1300000001</v>
      </c>
      <c r="J21" s="19">
        <f t="shared" si="0"/>
        <v>35.28275166948715</v>
      </c>
    </row>
    <row r="22" spans="1:10" ht="39.75" customHeight="1">
      <c r="A22" s="17" t="s">
        <v>281</v>
      </c>
      <c r="B22" s="20" t="s">
        <v>87</v>
      </c>
      <c r="C22" s="21">
        <v>819</v>
      </c>
      <c r="D22" s="22" t="s">
        <v>44</v>
      </c>
      <c r="E22" s="22" t="s">
        <v>126</v>
      </c>
      <c r="F22" s="22"/>
      <c r="G22" s="30">
        <f>G33+G45+G28</f>
        <v>3877303</v>
      </c>
      <c r="H22" s="30">
        <f>H33+H45+H28+H23</f>
        <v>4725553</v>
      </c>
      <c r="I22" s="30">
        <f>I33+I45+I28</f>
        <v>1667305.1300000001</v>
      </c>
      <c r="J22" s="19">
        <f t="shared" si="0"/>
        <v>35.28275166948715</v>
      </c>
    </row>
    <row r="23" spans="1:10" ht="85.5" customHeight="1">
      <c r="A23" s="17" t="s">
        <v>282</v>
      </c>
      <c r="B23" s="20" t="s">
        <v>351</v>
      </c>
      <c r="C23" s="21">
        <v>819</v>
      </c>
      <c r="D23" s="22" t="s">
        <v>44</v>
      </c>
      <c r="E23" s="22" t="s">
        <v>350</v>
      </c>
      <c r="F23" s="22"/>
      <c r="G23" s="30">
        <v>0</v>
      </c>
      <c r="H23" s="30">
        <f>H24</f>
        <v>410450</v>
      </c>
      <c r="I23" s="30">
        <f>I24</f>
        <v>0</v>
      </c>
      <c r="J23" s="19">
        <f t="shared" si="0"/>
        <v>0</v>
      </c>
    </row>
    <row r="24" spans="1:10" ht="60" customHeight="1">
      <c r="A24" s="17" t="s">
        <v>283</v>
      </c>
      <c r="B24" s="20" t="s">
        <v>97</v>
      </c>
      <c r="C24" s="21">
        <v>819</v>
      </c>
      <c r="D24" s="22" t="s">
        <v>44</v>
      </c>
      <c r="E24" s="22" t="s">
        <v>350</v>
      </c>
      <c r="F24" s="22" t="s">
        <v>1</v>
      </c>
      <c r="G24" s="30">
        <v>0</v>
      </c>
      <c r="H24" s="30">
        <f>H25</f>
        <v>410450</v>
      </c>
      <c r="I24" s="30">
        <f>I25</f>
        <v>0</v>
      </c>
      <c r="J24" s="19">
        <f t="shared" si="0"/>
        <v>0</v>
      </c>
    </row>
    <row r="25" spans="1:10" ht="27" customHeight="1">
      <c r="A25" s="17" t="s">
        <v>284</v>
      </c>
      <c r="B25" s="20" t="s">
        <v>33</v>
      </c>
      <c r="C25" s="21">
        <v>819</v>
      </c>
      <c r="D25" s="22" t="s">
        <v>44</v>
      </c>
      <c r="E25" s="22" t="s">
        <v>350</v>
      </c>
      <c r="F25" s="22" t="s">
        <v>31</v>
      </c>
      <c r="G25" s="30">
        <v>0</v>
      </c>
      <c r="H25" s="30">
        <f>H26+H27</f>
        <v>410450</v>
      </c>
      <c r="I25" s="30">
        <f>I26+I27</f>
        <v>0</v>
      </c>
      <c r="J25" s="19">
        <f t="shared" si="0"/>
        <v>0</v>
      </c>
    </row>
    <row r="26" spans="1:10" ht="18.75" customHeight="1">
      <c r="A26" s="17" t="s">
        <v>64</v>
      </c>
      <c r="B26" s="20" t="s">
        <v>202</v>
      </c>
      <c r="C26" s="21">
        <v>819</v>
      </c>
      <c r="D26" s="22" t="s">
        <v>44</v>
      </c>
      <c r="E26" s="22" t="s">
        <v>350</v>
      </c>
      <c r="F26" s="22" t="s">
        <v>204</v>
      </c>
      <c r="G26" s="30">
        <v>0</v>
      </c>
      <c r="H26" s="30">
        <v>267450</v>
      </c>
      <c r="I26" s="30">
        <f>I27</f>
        <v>0</v>
      </c>
      <c r="J26" s="19">
        <f t="shared" si="0"/>
        <v>0</v>
      </c>
    </row>
    <row r="27" spans="1:10" ht="39.75" customHeight="1">
      <c r="A27" s="17" t="s">
        <v>90</v>
      </c>
      <c r="B27" s="20" t="s">
        <v>205</v>
      </c>
      <c r="C27" s="21">
        <v>819</v>
      </c>
      <c r="D27" s="22" t="s">
        <v>44</v>
      </c>
      <c r="E27" s="22" t="s">
        <v>350</v>
      </c>
      <c r="F27" s="22" t="s">
        <v>206</v>
      </c>
      <c r="G27" s="30">
        <v>0</v>
      </c>
      <c r="H27" s="30">
        <v>143000</v>
      </c>
      <c r="I27" s="30">
        <v>0</v>
      </c>
      <c r="J27" s="19">
        <f t="shared" si="0"/>
        <v>0</v>
      </c>
    </row>
    <row r="28" spans="1:10" ht="81.75" customHeight="1">
      <c r="A28" s="17" t="s">
        <v>91</v>
      </c>
      <c r="B28" s="20" t="s">
        <v>319</v>
      </c>
      <c r="C28" s="21">
        <v>819</v>
      </c>
      <c r="D28" s="22" t="s">
        <v>44</v>
      </c>
      <c r="E28" s="22" t="s">
        <v>320</v>
      </c>
      <c r="F28" s="22"/>
      <c r="G28" s="30">
        <f aca="true" t="shared" si="3" ref="G28:I29">G29</f>
        <v>61703</v>
      </c>
      <c r="H28" s="30">
        <f t="shared" si="3"/>
        <v>61703</v>
      </c>
      <c r="I28" s="30">
        <f t="shared" si="3"/>
        <v>35084</v>
      </c>
      <c r="J28" s="19">
        <f t="shared" si="0"/>
        <v>56.859471986775354</v>
      </c>
    </row>
    <row r="29" spans="1:10" ht="52.5" customHeight="1">
      <c r="A29" s="17" t="s">
        <v>92</v>
      </c>
      <c r="B29" s="20" t="s">
        <v>97</v>
      </c>
      <c r="C29" s="21">
        <v>819</v>
      </c>
      <c r="D29" s="22" t="s">
        <v>44</v>
      </c>
      <c r="E29" s="22" t="s">
        <v>320</v>
      </c>
      <c r="F29" s="22" t="s">
        <v>1</v>
      </c>
      <c r="G29" s="30">
        <f t="shared" si="3"/>
        <v>61703</v>
      </c>
      <c r="H29" s="30">
        <f t="shared" si="3"/>
        <v>61703</v>
      </c>
      <c r="I29" s="30">
        <f t="shared" si="3"/>
        <v>35084</v>
      </c>
      <c r="J29" s="19">
        <f t="shared" si="0"/>
        <v>56.859471986775354</v>
      </c>
    </row>
    <row r="30" spans="1:10" ht="27" customHeight="1">
      <c r="A30" s="17" t="s">
        <v>93</v>
      </c>
      <c r="B30" s="20" t="s">
        <v>33</v>
      </c>
      <c r="C30" s="21">
        <v>819</v>
      </c>
      <c r="D30" s="22" t="s">
        <v>44</v>
      </c>
      <c r="E30" s="22" t="s">
        <v>320</v>
      </c>
      <c r="F30" s="22" t="s">
        <v>31</v>
      </c>
      <c r="G30" s="30">
        <f>G31+G32</f>
        <v>61703</v>
      </c>
      <c r="H30" s="30">
        <f>H31+H32</f>
        <v>61703</v>
      </c>
      <c r="I30" s="30">
        <f>I31+I32</f>
        <v>35084</v>
      </c>
      <c r="J30" s="19">
        <f t="shared" si="0"/>
        <v>56.859471986775354</v>
      </c>
    </row>
    <row r="31" spans="1:10" ht="21.75" customHeight="1">
      <c r="A31" s="17" t="s">
        <v>65</v>
      </c>
      <c r="B31" s="20" t="s">
        <v>202</v>
      </c>
      <c r="C31" s="21">
        <v>819</v>
      </c>
      <c r="D31" s="22" t="s">
        <v>44</v>
      </c>
      <c r="E31" s="22" t="s">
        <v>320</v>
      </c>
      <c r="F31" s="22" t="s">
        <v>204</v>
      </c>
      <c r="G31" s="30">
        <v>47360</v>
      </c>
      <c r="H31" s="30">
        <v>47360</v>
      </c>
      <c r="I31" s="30">
        <v>27152</v>
      </c>
      <c r="J31" s="19">
        <f t="shared" si="0"/>
        <v>57.33108108108108</v>
      </c>
    </row>
    <row r="32" spans="1:10" ht="42" customHeight="1">
      <c r="A32" s="17" t="s">
        <v>66</v>
      </c>
      <c r="B32" s="20" t="s">
        <v>205</v>
      </c>
      <c r="C32" s="21">
        <v>819</v>
      </c>
      <c r="D32" s="22" t="s">
        <v>44</v>
      </c>
      <c r="E32" s="22" t="s">
        <v>320</v>
      </c>
      <c r="F32" s="22" t="s">
        <v>206</v>
      </c>
      <c r="G32" s="30">
        <v>14343</v>
      </c>
      <c r="H32" s="30">
        <v>14343</v>
      </c>
      <c r="I32" s="30">
        <v>7932</v>
      </c>
      <c r="J32" s="19">
        <f t="shared" si="0"/>
        <v>55.30223802551767</v>
      </c>
    </row>
    <row r="33" spans="1:10" ht="38.25" customHeight="1">
      <c r="A33" s="17" t="s">
        <v>67</v>
      </c>
      <c r="B33" s="20" t="s">
        <v>96</v>
      </c>
      <c r="C33" s="21">
        <v>819</v>
      </c>
      <c r="D33" s="22" t="s">
        <v>44</v>
      </c>
      <c r="E33" s="22" t="s">
        <v>134</v>
      </c>
      <c r="F33" s="22"/>
      <c r="G33" s="30">
        <f>G34+G38+G42</f>
        <v>3595408</v>
      </c>
      <c r="H33" s="30">
        <f>H34+H38+H42</f>
        <v>4033208</v>
      </c>
      <c r="I33" s="30">
        <f>I34+I38+I42</f>
        <v>1530496.1300000001</v>
      </c>
      <c r="J33" s="19">
        <f t="shared" si="0"/>
        <v>37.947364232144736</v>
      </c>
    </row>
    <row r="34" spans="1:10" ht="54" customHeight="1">
      <c r="A34" s="17" t="s">
        <v>68</v>
      </c>
      <c r="B34" s="20" t="s">
        <v>97</v>
      </c>
      <c r="C34" s="21">
        <v>819</v>
      </c>
      <c r="D34" s="22" t="s">
        <v>44</v>
      </c>
      <c r="E34" s="22" t="s">
        <v>134</v>
      </c>
      <c r="F34" s="22" t="s">
        <v>1</v>
      </c>
      <c r="G34" s="30">
        <f>G35</f>
        <v>2549220</v>
      </c>
      <c r="H34" s="30">
        <f>H35</f>
        <v>2487020</v>
      </c>
      <c r="I34" s="30">
        <f>I35</f>
        <v>1132711.51</v>
      </c>
      <c r="J34" s="19">
        <f t="shared" si="0"/>
        <v>45.54492967487194</v>
      </c>
    </row>
    <row r="35" spans="1:10" ht="26.25" customHeight="1">
      <c r="A35" s="17" t="s">
        <v>69</v>
      </c>
      <c r="B35" s="20" t="s">
        <v>33</v>
      </c>
      <c r="C35" s="21">
        <v>819</v>
      </c>
      <c r="D35" s="22" t="s">
        <v>44</v>
      </c>
      <c r="E35" s="22" t="s">
        <v>134</v>
      </c>
      <c r="F35" s="22" t="s">
        <v>31</v>
      </c>
      <c r="G35" s="30">
        <f>G36+G37</f>
        <v>2549220</v>
      </c>
      <c r="H35" s="30">
        <f>H36+H37</f>
        <v>2487020</v>
      </c>
      <c r="I35" s="30">
        <f>I36+I37</f>
        <v>1132711.51</v>
      </c>
      <c r="J35" s="19">
        <f t="shared" si="0"/>
        <v>45.54492967487194</v>
      </c>
    </row>
    <row r="36" spans="1:10" ht="15.75" customHeight="1">
      <c r="A36" s="17" t="s">
        <v>70</v>
      </c>
      <c r="B36" s="20" t="s">
        <v>202</v>
      </c>
      <c r="C36" s="21">
        <v>819</v>
      </c>
      <c r="D36" s="22" t="s">
        <v>44</v>
      </c>
      <c r="E36" s="22" t="s">
        <v>134</v>
      </c>
      <c r="F36" s="22" t="s">
        <v>204</v>
      </c>
      <c r="G36" s="30">
        <v>1957926</v>
      </c>
      <c r="H36" s="30">
        <v>1957926</v>
      </c>
      <c r="I36" s="30">
        <v>912921.18</v>
      </c>
      <c r="J36" s="19">
        <f t="shared" si="0"/>
        <v>46.62695015031212</v>
      </c>
    </row>
    <row r="37" spans="1:10" ht="39.75" customHeight="1">
      <c r="A37" s="17" t="s">
        <v>71</v>
      </c>
      <c r="B37" s="20" t="s">
        <v>205</v>
      </c>
      <c r="C37" s="21">
        <v>819</v>
      </c>
      <c r="D37" s="22" t="s">
        <v>44</v>
      </c>
      <c r="E37" s="22" t="s">
        <v>134</v>
      </c>
      <c r="F37" s="22" t="s">
        <v>206</v>
      </c>
      <c r="G37" s="30">
        <v>591294</v>
      </c>
      <c r="H37" s="30">
        <v>529094</v>
      </c>
      <c r="I37" s="30">
        <v>219790.33</v>
      </c>
      <c r="J37" s="19">
        <f t="shared" si="0"/>
        <v>41.5408849845207</v>
      </c>
    </row>
    <row r="38" spans="1:10" ht="26.25" customHeight="1">
      <c r="A38" s="17" t="s">
        <v>72</v>
      </c>
      <c r="B38" s="20" t="s">
        <v>34</v>
      </c>
      <c r="C38" s="21">
        <v>819</v>
      </c>
      <c r="D38" s="22" t="s">
        <v>44</v>
      </c>
      <c r="E38" s="22" t="s">
        <v>134</v>
      </c>
      <c r="F38" s="22" t="s">
        <v>47</v>
      </c>
      <c r="G38" s="30">
        <f aca="true" t="shared" si="4" ref="G38:I39">G39</f>
        <v>1044288</v>
      </c>
      <c r="H38" s="30">
        <f t="shared" si="4"/>
        <v>1544288</v>
      </c>
      <c r="I38" s="30">
        <f t="shared" si="4"/>
        <v>396876.36</v>
      </c>
      <c r="J38" s="19">
        <f t="shared" si="0"/>
        <v>25.699633747073086</v>
      </c>
    </row>
    <row r="39" spans="1:10" ht="27" customHeight="1">
      <c r="A39" s="17" t="s">
        <v>73</v>
      </c>
      <c r="B39" s="20" t="s">
        <v>98</v>
      </c>
      <c r="C39" s="21">
        <v>819</v>
      </c>
      <c r="D39" s="22" t="s">
        <v>44</v>
      </c>
      <c r="E39" s="22" t="s">
        <v>134</v>
      </c>
      <c r="F39" s="22" t="s">
        <v>28</v>
      </c>
      <c r="G39" s="30">
        <f t="shared" si="4"/>
        <v>1044288</v>
      </c>
      <c r="H39" s="30">
        <f t="shared" si="4"/>
        <v>1544288</v>
      </c>
      <c r="I39" s="30">
        <f t="shared" si="4"/>
        <v>396876.36</v>
      </c>
      <c r="J39" s="19">
        <f t="shared" si="0"/>
        <v>25.699633747073086</v>
      </c>
    </row>
    <row r="40" spans="1:10" ht="27" customHeight="1">
      <c r="A40" s="17" t="s">
        <v>74</v>
      </c>
      <c r="B40" s="20" t="s">
        <v>269</v>
      </c>
      <c r="C40" s="21">
        <v>819</v>
      </c>
      <c r="D40" s="22" t="s">
        <v>44</v>
      </c>
      <c r="E40" s="22" t="s">
        <v>134</v>
      </c>
      <c r="F40" s="22" t="s">
        <v>271</v>
      </c>
      <c r="G40" s="30">
        <v>1044288</v>
      </c>
      <c r="H40" s="30">
        <v>1544288</v>
      </c>
      <c r="I40" s="30">
        <v>396876.36</v>
      </c>
      <c r="J40" s="19">
        <f t="shared" si="0"/>
        <v>25.699633747073086</v>
      </c>
    </row>
    <row r="41" spans="1:10" ht="18" customHeight="1">
      <c r="A41" s="17" t="s">
        <v>75</v>
      </c>
      <c r="B41" s="20" t="s">
        <v>99</v>
      </c>
      <c r="C41" s="21">
        <v>819</v>
      </c>
      <c r="D41" s="22" t="s">
        <v>44</v>
      </c>
      <c r="E41" s="22" t="s">
        <v>134</v>
      </c>
      <c r="F41" s="22" t="s">
        <v>94</v>
      </c>
      <c r="G41" s="30">
        <f>G42</f>
        <v>1900</v>
      </c>
      <c r="H41" s="30">
        <f>H42</f>
        <v>1900</v>
      </c>
      <c r="I41" s="30">
        <f>I42</f>
        <v>908.26</v>
      </c>
      <c r="J41" s="19"/>
    </row>
    <row r="42" spans="1:10" ht="15.75" customHeight="1">
      <c r="A42" s="17" t="s">
        <v>76</v>
      </c>
      <c r="B42" s="20" t="s">
        <v>158</v>
      </c>
      <c r="C42" s="21">
        <v>819</v>
      </c>
      <c r="D42" s="22" t="s">
        <v>44</v>
      </c>
      <c r="E42" s="22" t="s">
        <v>134</v>
      </c>
      <c r="F42" s="22" t="s">
        <v>157</v>
      </c>
      <c r="G42" s="30">
        <f>G43+G44</f>
        <v>1900</v>
      </c>
      <c r="H42" s="30">
        <f>H43+H44</f>
        <v>1900</v>
      </c>
      <c r="I42" s="30">
        <f>I43+I44</f>
        <v>908.26</v>
      </c>
      <c r="J42" s="19">
        <f t="shared" si="0"/>
        <v>47.80315789473684</v>
      </c>
    </row>
    <row r="43" spans="1:10" ht="15.75" customHeight="1">
      <c r="A43" s="17" t="s">
        <v>77</v>
      </c>
      <c r="B43" s="20" t="s">
        <v>195</v>
      </c>
      <c r="C43" s="21">
        <v>819</v>
      </c>
      <c r="D43" s="22" t="s">
        <v>44</v>
      </c>
      <c r="E43" s="22" t="s">
        <v>134</v>
      </c>
      <c r="F43" s="22" t="s">
        <v>276</v>
      </c>
      <c r="G43" s="30">
        <v>900</v>
      </c>
      <c r="H43" s="30">
        <v>900</v>
      </c>
      <c r="I43" s="30">
        <v>900</v>
      </c>
      <c r="J43" s="19">
        <f t="shared" si="0"/>
        <v>100</v>
      </c>
    </row>
    <row r="44" spans="1:10" ht="15.75" customHeight="1">
      <c r="A44" s="17" t="s">
        <v>191</v>
      </c>
      <c r="B44" s="20" t="s">
        <v>158</v>
      </c>
      <c r="C44" s="21"/>
      <c r="D44" s="22"/>
      <c r="E44" s="22"/>
      <c r="F44" s="22" t="s">
        <v>275</v>
      </c>
      <c r="G44" s="30">
        <v>1000</v>
      </c>
      <c r="H44" s="30">
        <v>1000</v>
      </c>
      <c r="I44" s="30">
        <v>8.26</v>
      </c>
      <c r="J44" s="19">
        <f t="shared" si="0"/>
        <v>0.826</v>
      </c>
    </row>
    <row r="45" spans="1:10" ht="69.75" customHeight="1">
      <c r="A45" s="17" t="s">
        <v>192</v>
      </c>
      <c r="B45" s="20" t="s">
        <v>136</v>
      </c>
      <c r="C45" s="21">
        <v>819</v>
      </c>
      <c r="D45" s="22" t="s">
        <v>44</v>
      </c>
      <c r="E45" s="22" t="s">
        <v>135</v>
      </c>
      <c r="F45" s="22"/>
      <c r="G45" s="30">
        <f aca="true" t="shared" si="5" ref="G45:I46">G46</f>
        <v>220192</v>
      </c>
      <c r="H45" s="30">
        <f t="shared" si="5"/>
        <v>220192</v>
      </c>
      <c r="I45" s="30">
        <f t="shared" si="5"/>
        <v>101725</v>
      </c>
      <c r="J45" s="19">
        <f t="shared" si="0"/>
        <v>46.198317831710504</v>
      </c>
    </row>
    <row r="46" spans="1:10" ht="54" customHeight="1">
      <c r="A46" s="17" t="s">
        <v>207</v>
      </c>
      <c r="B46" s="20" t="s">
        <v>97</v>
      </c>
      <c r="C46" s="21">
        <v>819</v>
      </c>
      <c r="D46" s="22" t="s">
        <v>44</v>
      </c>
      <c r="E46" s="22" t="s">
        <v>135</v>
      </c>
      <c r="F46" s="22" t="s">
        <v>1</v>
      </c>
      <c r="G46" s="30">
        <f t="shared" si="5"/>
        <v>220192</v>
      </c>
      <c r="H46" s="30">
        <f t="shared" si="5"/>
        <v>220192</v>
      </c>
      <c r="I46" s="30">
        <f t="shared" si="5"/>
        <v>101725</v>
      </c>
      <c r="J46" s="19">
        <f t="shared" si="0"/>
        <v>46.198317831710504</v>
      </c>
    </row>
    <row r="47" spans="1:10" ht="28.5" customHeight="1">
      <c r="A47" s="17" t="s">
        <v>208</v>
      </c>
      <c r="B47" s="20" t="s">
        <v>33</v>
      </c>
      <c r="C47" s="21">
        <v>819</v>
      </c>
      <c r="D47" s="22" t="s">
        <v>44</v>
      </c>
      <c r="E47" s="22" t="s">
        <v>135</v>
      </c>
      <c r="F47" s="22" t="s">
        <v>31</v>
      </c>
      <c r="G47" s="30">
        <f>G48+G49</f>
        <v>220192</v>
      </c>
      <c r="H47" s="30">
        <f>H48+H49</f>
        <v>220192</v>
      </c>
      <c r="I47" s="30">
        <f>I48+I49</f>
        <v>101725</v>
      </c>
      <c r="J47" s="19">
        <f t="shared" si="0"/>
        <v>46.198317831710504</v>
      </c>
    </row>
    <row r="48" spans="1:10" ht="16.5" customHeight="1">
      <c r="A48" s="17" t="s">
        <v>209</v>
      </c>
      <c r="B48" s="20" t="s">
        <v>202</v>
      </c>
      <c r="C48" s="21">
        <v>819</v>
      </c>
      <c r="D48" s="22" t="s">
        <v>44</v>
      </c>
      <c r="E48" s="22" t="s">
        <v>135</v>
      </c>
      <c r="F48" s="22" t="s">
        <v>204</v>
      </c>
      <c r="G48" s="30">
        <v>169118</v>
      </c>
      <c r="H48" s="30">
        <v>169118</v>
      </c>
      <c r="I48" s="30">
        <v>80450</v>
      </c>
      <c r="J48" s="19">
        <f t="shared" si="0"/>
        <v>47.57033550538677</v>
      </c>
    </row>
    <row r="49" spans="1:10" ht="42" customHeight="1">
      <c r="A49" s="17" t="s">
        <v>325</v>
      </c>
      <c r="B49" s="20" t="s">
        <v>205</v>
      </c>
      <c r="C49" s="21">
        <v>819</v>
      </c>
      <c r="D49" s="22" t="s">
        <v>44</v>
      </c>
      <c r="E49" s="22" t="s">
        <v>135</v>
      </c>
      <c r="F49" s="22" t="s">
        <v>206</v>
      </c>
      <c r="G49" s="30">
        <v>51074</v>
      </c>
      <c r="H49" s="30">
        <v>51074</v>
      </c>
      <c r="I49" s="30">
        <v>21275</v>
      </c>
      <c r="J49" s="19">
        <f t="shared" si="0"/>
        <v>41.65524533030505</v>
      </c>
    </row>
    <row r="50" spans="1:10" ht="18" customHeight="1">
      <c r="A50" s="17" t="s">
        <v>326</v>
      </c>
      <c r="B50" s="20" t="s">
        <v>318</v>
      </c>
      <c r="C50" s="21">
        <v>819</v>
      </c>
      <c r="D50" s="22" t="s">
        <v>314</v>
      </c>
      <c r="E50" s="22"/>
      <c r="F50" s="22"/>
      <c r="G50" s="30">
        <f aca="true" t="shared" si="6" ref="G50:I51">G51</f>
        <v>400000</v>
      </c>
      <c r="H50" s="30">
        <f t="shared" si="6"/>
        <v>450000</v>
      </c>
      <c r="I50" s="30">
        <f t="shared" si="6"/>
        <v>0</v>
      </c>
      <c r="J50" s="19">
        <f t="shared" si="0"/>
        <v>0</v>
      </c>
    </row>
    <row r="51" spans="1:10" ht="25.5" customHeight="1">
      <c r="A51" s="17" t="s">
        <v>327</v>
      </c>
      <c r="B51" s="20" t="s">
        <v>86</v>
      </c>
      <c r="C51" s="21">
        <v>819</v>
      </c>
      <c r="D51" s="22" t="s">
        <v>314</v>
      </c>
      <c r="E51" s="22" t="s">
        <v>125</v>
      </c>
      <c r="F51" s="22"/>
      <c r="G51" s="30">
        <f t="shared" si="6"/>
        <v>400000</v>
      </c>
      <c r="H51" s="30">
        <f t="shared" si="6"/>
        <v>450000</v>
      </c>
      <c r="I51" s="30">
        <f t="shared" si="6"/>
        <v>0</v>
      </c>
      <c r="J51" s="19">
        <f t="shared" si="0"/>
        <v>0</v>
      </c>
    </row>
    <row r="52" spans="1:10" ht="27.75" customHeight="1">
      <c r="A52" s="17" t="s">
        <v>328</v>
      </c>
      <c r="B52" s="20" t="s">
        <v>87</v>
      </c>
      <c r="C52" s="21">
        <v>819</v>
      </c>
      <c r="D52" s="22" t="s">
        <v>314</v>
      </c>
      <c r="E52" s="22" t="s">
        <v>126</v>
      </c>
      <c r="F52" s="22"/>
      <c r="G52" s="30">
        <v>400000</v>
      </c>
      <c r="H52" s="30">
        <f aca="true" t="shared" si="7" ref="H52:I54">H53</f>
        <v>450000</v>
      </c>
      <c r="I52" s="30">
        <f t="shared" si="7"/>
        <v>0</v>
      </c>
      <c r="J52" s="19">
        <f t="shared" si="0"/>
        <v>0</v>
      </c>
    </row>
    <row r="53" spans="1:10" ht="42" customHeight="1">
      <c r="A53" s="17" t="s">
        <v>329</v>
      </c>
      <c r="B53" s="20" t="s">
        <v>317</v>
      </c>
      <c r="C53" s="21">
        <v>819</v>
      </c>
      <c r="D53" s="22" t="s">
        <v>314</v>
      </c>
      <c r="E53" s="22" t="s">
        <v>315</v>
      </c>
      <c r="F53" s="22"/>
      <c r="G53" s="30">
        <f>G54</f>
        <v>400000</v>
      </c>
      <c r="H53" s="30">
        <f t="shared" si="7"/>
        <v>450000</v>
      </c>
      <c r="I53" s="30">
        <f t="shared" si="7"/>
        <v>0</v>
      </c>
      <c r="J53" s="19">
        <f t="shared" si="0"/>
        <v>0</v>
      </c>
    </row>
    <row r="54" spans="1:10" ht="19.5" customHeight="1">
      <c r="A54" s="17" t="s">
        <v>330</v>
      </c>
      <c r="B54" s="20" t="s">
        <v>99</v>
      </c>
      <c r="C54" s="21">
        <v>819</v>
      </c>
      <c r="D54" s="22" t="s">
        <v>314</v>
      </c>
      <c r="E54" s="22" t="s">
        <v>315</v>
      </c>
      <c r="F54" s="22" t="s">
        <v>94</v>
      </c>
      <c r="G54" s="30">
        <f>G55</f>
        <v>400000</v>
      </c>
      <c r="H54" s="30">
        <f t="shared" si="7"/>
        <v>450000</v>
      </c>
      <c r="I54" s="30">
        <f t="shared" si="7"/>
        <v>0</v>
      </c>
      <c r="J54" s="19">
        <f t="shared" si="0"/>
        <v>0</v>
      </c>
    </row>
    <row r="55" spans="1:10" ht="16.5" customHeight="1">
      <c r="A55" s="17" t="s">
        <v>331</v>
      </c>
      <c r="B55" s="20" t="s">
        <v>313</v>
      </c>
      <c r="C55" s="21">
        <v>819</v>
      </c>
      <c r="D55" s="22" t="s">
        <v>314</v>
      </c>
      <c r="E55" s="22" t="s">
        <v>315</v>
      </c>
      <c r="F55" s="22" t="s">
        <v>316</v>
      </c>
      <c r="G55" s="30">
        <v>400000</v>
      </c>
      <c r="H55" s="30">
        <v>450000</v>
      </c>
      <c r="I55" s="30">
        <v>0</v>
      </c>
      <c r="J55" s="19">
        <f t="shared" si="0"/>
        <v>0</v>
      </c>
    </row>
    <row r="56" spans="1:10" ht="15.75" customHeight="1">
      <c r="A56" s="17" t="s">
        <v>332</v>
      </c>
      <c r="B56" s="20" t="s">
        <v>41</v>
      </c>
      <c r="C56" s="21">
        <v>819</v>
      </c>
      <c r="D56" s="22" t="s">
        <v>42</v>
      </c>
      <c r="E56" s="22"/>
      <c r="F56" s="22"/>
      <c r="G56" s="30">
        <f>G59</f>
        <v>1000</v>
      </c>
      <c r="H56" s="30">
        <f aca="true" t="shared" si="8" ref="H56:I59">H57</f>
        <v>1000</v>
      </c>
      <c r="I56" s="30">
        <f t="shared" si="8"/>
        <v>0</v>
      </c>
      <c r="J56" s="19">
        <f t="shared" si="0"/>
        <v>0</v>
      </c>
    </row>
    <row r="57" spans="1:10" ht="25.5" customHeight="1">
      <c r="A57" s="17" t="s">
        <v>307</v>
      </c>
      <c r="B57" s="20" t="s">
        <v>86</v>
      </c>
      <c r="C57" s="21">
        <v>819</v>
      </c>
      <c r="D57" s="22" t="s">
        <v>42</v>
      </c>
      <c r="E57" s="22" t="s">
        <v>125</v>
      </c>
      <c r="F57" s="22"/>
      <c r="G57" s="30">
        <f>G58</f>
        <v>1000</v>
      </c>
      <c r="H57" s="30">
        <f t="shared" si="8"/>
        <v>1000</v>
      </c>
      <c r="I57" s="30">
        <f t="shared" si="8"/>
        <v>0</v>
      </c>
      <c r="J57" s="19">
        <f t="shared" si="0"/>
        <v>0</v>
      </c>
    </row>
    <row r="58" spans="1:10" ht="42.75" customHeight="1">
      <c r="A58" s="17" t="s">
        <v>308</v>
      </c>
      <c r="B58" s="20" t="s">
        <v>87</v>
      </c>
      <c r="C58" s="21">
        <v>819</v>
      </c>
      <c r="D58" s="22" t="s">
        <v>42</v>
      </c>
      <c r="E58" s="22" t="s">
        <v>126</v>
      </c>
      <c r="F58" s="22"/>
      <c r="G58" s="30">
        <f>G59</f>
        <v>1000</v>
      </c>
      <c r="H58" s="30">
        <f t="shared" si="8"/>
        <v>1000</v>
      </c>
      <c r="I58" s="30">
        <f t="shared" si="8"/>
        <v>0</v>
      </c>
      <c r="J58" s="19">
        <f t="shared" si="0"/>
        <v>0</v>
      </c>
    </row>
    <row r="59" spans="1:10" ht="42" customHeight="1">
      <c r="A59" s="17" t="s">
        <v>285</v>
      </c>
      <c r="B59" s="20" t="s">
        <v>88</v>
      </c>
      <c r="C59" s="21">
        <v>819</v>
      </c>
      <c r="D59" s="22" t="s">
        <v>42</v>
      </c>
      <c r="E59" s="22" t="s">
        <v>137</v>
      </c>
      <c r="F59" s="22"/>
      <c r="G59" s="30">
        <f>G60</f>
        <v>1000</v>
      </c>
      <c r="H59" s="30">
        <f t="shared" si="8"/>
        <v>1000</v>
      </c>
      <c r="I59" s="30">
        <f t="shared" si="8"/>
        <v>0</v>
      </c>
      <c r="J59" s="19">
        <f t="shared" si="0"/>
        <v>0</v>
      </c>
    </row>
    <row r="60" spans="1:10" ht="18.75" customHeight="1">
      <c r="A60" s="17" t="s">
        <v>286</v>
      </c>
      <c r="B60" s="20" t="s">
        <v>99</v>
      </c>
      <c r="C60" s="21">
        <v>819</v>
      </c>
      <c r="D60" s="22" t="s">
        <v>42</v>
      </c>
      <c r="E60" s="22" t="s">
        <v>137</v>
      </c>
      <c r="F60" s="22" t="s">
        <v>94</v>
      </c>
      <c r="G60" s="30">
        <f>G61</f>
        <v>1000</v>
      </c>
      <c r="H60" s="30">
        <v>1000</v>
      </c>
      <c r="I60" s="30">
        <f>I61</f>
        <v>0</v>
      </c>
      <c r="J60" s="19">
        <f t="shared" si="0"/>
        <v>0</v>
      </c>
    </row>
    <row r="61" spans="1:10" ht="18.75" customHeight="1">
      <c r="A61" s="17" t="s">
        <v>356</v>
      </c>
      <c r="B61" s="20" t="s">
        <v>100</v>
      </c>
      <c r="C61" s="21">
        <v>819</v>
      </c>
      <c r="D61" s="22" t="s">
        <v>42</v>
      </c>
      <c r="E61" s="22" t="s">
        <v>137</v>
      </c>
      <c r="F61" s="22" t="s">
        <v>95</v>
      </c>
      <c r="G61" s="30">
        <v>1000</v>
      </c>
      <c r="H61" s="30">
        <v>1000</v>
      </c>
      <c r="I61" s="30">
        <v>0</v>
      </c>
      <c r="J61" s="19">
        <f t="shared" si="0"/>
        <v>0</v>
      </c>
    </row>
    <row r="62" spans="1:10" ht="18.75" customHeight="1">
      <c r="A62" s="17" t="s">
        <v>357</v>
      </c>
      <c r="B62" s="20" t="s">
        <v>46</v>
      </c>
      <c r="C62" s="21">
        <v>819</v>
      </c>
      <c r="D62" s="22" t="s">
        <v>50</v>
      </c>
      <c r="E62" s="22"/>
      <c r="F62" s="22"/>
      <c r="G62" s="30">
        <f>G63+G69+G74</f>
        <v>578900</v>
      </c>
      <c r="H62" s="30">
        <f>H63+H69+H74</f>
        <v>641550</v>
      </c>
      <c r="I62" s="30">
        <f>I63+I69+I74</f>
        <v>335669.5</v>
      </c>
      <c r="J62" s="19">
        <f t="shared" si="0"/>
        <v>52.32164289611097</v>
      </c>
    </row>
    <row r="63" spans="1:10" ht="39.75" customHeight="1">
      <c r="A63" s="17" t="s">
        <v>358</v>
      </c>
      <c r="B63" s="20" t="s">
        <v>114</v>
      </c>
      <c r="C63" s="21">
        <v>819</v>
      </c>
      <c r="D63" s="22" t="s">
        <v>50</v>
      </c>
      <c r="E63" s="22" t="s">
        <v>139</v>
      </c>
      <c r="F63" s="22"/>
      <c r="G63" s="30">
        <f>G65</f>
        <v>15000</v>
      </c>
      <c r="H63" s="30">
        <f aca="true" t="shared" si="9" ref="H63:I67">H64</f>
        <v>15000</v>
      </c>
      <c r="I63" s="30">
        <f t="shared" si="9"/>
        <v>0</v>
      </c>
      <c r="J63" s="19">
        <f t="shared" si="0"/>
        <v>0</v>
      </c>
    </row>
    <row r="64" spans="1:10" ht="57" customHeight="1">
      <c r="A64" s="17" t="s">
        <v>359</v>
      </c>
      <c r="B64" s="20" t="s">
        <v>161</v>
      </c>
      <c r="C64" s="21">
        <v>819</v>
      </c>
      <c r="D64" s="23" t="s">
        <v>50</v>
      </c>
      <c r="E64" s="22" t="s">
        <v>138</v>
      </c>
      <c r="F64" s="22"/>
      <c r="G64" s="30">
        <f>G65</f>
        <v>15000</v>
      </c>
      <c r="H64" s="30">
        <f t="shared" si="9"/>
        <v>15000</v>
      </c>
      <c r="I64" s="30">
        <f t="shared" si="9"/>
        <v>0</v>
      </c>
      <c r="J64" s="19">
        <f t="shared" si="0"/>
        <v>0</v>
      </c>
    </row>
    <row r="65" spans="1:10" ht="66" customHeight="1">
      <c r="A65" s="17" t="s">
        <v>360</v>
      </c>
      <c r="B65" s="20" t="s">
        <v>162</v>
      </c>
      <c r="C65" s="21">
        <v>819</v>
      </c>
      <c r="D65" s="23" t="s">
        <v>50</v>
      </c>
      <c r="E65" s="22" t="s">
        <v>140</v>
      </c>
      <c r="F65" s="22" t="s">
        <v>24</v>
      </c>
      <c r="G65" s="30">
        <f>G66</f>
        <v>15000</v>
      </c>
      <c r="H65" s="30">
        <f t="shared" si="9"/>
        <v>15000</v>
      </c>
      <c r="I65" s="30">
        <f t="shared" si="9"/>
        <v>0</v>
      </c>
      <c r="J65" s="19">
        <f t="shared" si="0"/>
        <v>0</v>
      </c>
    </row>
    <row r="66" spans="1:10" ht="27" customHeight="1">
      <c r="A66" s="24">
        <v>57</v>
      </c>
      <c r="B66" s="20" t="s">
        <v>34</v>
      </c>
      <c r="C66" s="21">
        <v>819</v>
      </c>
      <c r="D66" s="23" t="s">
        <v>50</v>
      </c>
      <c r="E66" s="22" t="s">
        <v>140</v>
      </c>
      <c r="F66" s="22" t="s">
        <v>47</v>
      </c>
      <c r="G66" s="30">
        <f>G67</f>
        <v>15000</v>
      </c>
      <c r="H66" s="30">
        <f t="shared" si="9"/>
        <v>15000</v>
      </c>
      <c r="I66" s="30">
        <f t="shared" si="9"/>
        <v>0</v>
      </c>
      <c r="J66" s="19">
        <f t="shared" si="0"/>
        <v>0</v>
      </c>
    </row>
    <row r="67" spans="1:10" ht="26.25" customHeight="1">
      <c r="A67" s="24">
        <v>58</v>
      </c>
      <c r="B67" s="20" t="s">
        <v>98</v>
      </c>
      <c r="C67" s="21">
        <v>819</v>
      </c>
      <c r="D67" s="23" t="s">
        <v>50</v>
      </c>
      <c r="E67" s="22" t="s">
        <v>140</v>
      </c>
      <c r="F67" s="22" t="s">
        <v>28</v>
      </c>
      <c r="G67" s="30">
        <v>15000</v>
      </c>
      <c r="H67" s="30">
        <f t="shared" si="9"/>
        <v>15000</v>
      </c>
      <c r="I67" s="30">
        <f t="shared" si="9"/>
        <v>0</v>
      </c>
      <c r="J67" s="19">
        <f t="shared" si="0"/>
        <v>0</v>
      </c>
    </row>
    <row r="68" spans="1:10" ht="28.5" customHeight="1">
      <c r="A68" s="24">
        <v>59</v>
      </c>
      <c r="B68" s="20" t="s">
        <v>269</v>
      </c>
      <c r="C68" s="21">
        <v>819</v>
      </c>
      <c r="D68" s="23" t="s">
        <v>50</v>
      </c>
      <c r="E68" s="22" t="s">
        <v>140</v>
      </c>
      <c r="F68" s="22" t="s">
        <v>271</v>
      </c>
      <c r="G68" s="30">
        <v>15000</v>
      </c>
      <c r="H68" s="30">
        <v>15000</v>
      </c>
      <c r="I68" s="30">
        <v>0</v>
      </c>
      <c r="J68" s="19">
        <f t="shared" si="0"/>
        <v>0</v>
      </c>
    </row>
    <row r="69" spans="1:10" ht="39.75" customHeight="1">
      <c r="A69" s="24">
        <v>60</v>
      </c>
      <c r="B69" s="20" t="s">
        <v>115</v>
      </c>
      <c r="C69" s="21">
        <v>819</v>
      </c>
      <c r="D69" s="22" t="s">
        <v>50</v>
      </c>
      <c r="E69" s="22" t="s">
        <v>129</v>
      </c>
      <c r="F69" s="22"/>
      <c r="G69" s="30">
        <f aca="true" t="shared" si="10" ref="G69:I70">G70</f>
        <v>537900</v>
      </c>
      <c r="H69" s="30">
        <f t="shared" si="10"/>
        <v>600100</v>
      </c>
      <c r="I69" s="30">
        <f t="shared" si="10"/>
        <v>331150</v>
      </c>
      <c r="J69" s="19">
        <f t="shared" si="0"/>
        <v>55.18246958840193</v>
      </c>
    </row>
    <row r="70" spans="1:10" ht="53.25" customHeight="1">
      <c r="A70" s="24">
        <v>61</v>
      </c>
      <c r="B70" s="20" t="s">
        <v>113</v>
      </c>
      <c r="C70" s="21">
        <v>819</v>
      </c>
      <c r="D70" s="22" t="s">
        <v>50</v>
      </c>
      <c r="E70" s="22" t="s">
        <v>130</v>
      </c>
      <c r="F70" s="22"/>
      <c r="G70" s="30">
        <f t="shared" si="10"/>
        <v>537900</v>
      </c>
      <c r="H70" s="30">
        <f t="shared" si="10"/>
        <v>600100</v>
      </c>
      <c r="I70" s="30">
        <f t="shared" si="10"/>
        <v>331150</v>
      </c>
      <c r="J70" s="19">
        <f t="shared" si="0"/>
        <v>55.18246958840193</v>
      </c>
    </row>
    <row r="71" spans="1:10" ht="91.5" customHeight="1">
      <c r="A71" s="24">
        <v>62</v>
      </c>
      <c r="B71" s="20" t="s">
        <v>133</v>
      </c>
      <c r="C71" s="21">
        <v>819</v>
      </c>
      <c r="D71" s="22" t="s">
        <v>50</v>
      </c>
      <c r="E71" s="22" t="s">
        <v>131</v>
      </c>
      <c r="F71" s="22"/>
      <c r="G71" s="30">
        <f aca="true" t="shared" si="11" ref="G71:I72">G72</f>
        <v>537900</v>
      </c>
      <c r="H71" s="30">
        <f t="shared" si="11"/>
        <v>600100</v>
      </c>
      <c r="I71" s="30">
        <f t="shared" si="11"/>
        <v>331150</v>
      </c>
      <c r="J71" s="19">
        <f t="shared" si="0"/>
        <v>55.18246958840193</v>
      </c>
    </row>
    <row r="72" spans="1:10" ht="18" customHeight="1">
      <c r="A72" s="24">
        <v>63</v>
      </c>
      <c r="B72" s="20" t="s">
        <v>3</v>
      </c>
      <c r="C72" s="21">
        <v>819</v>
      </c>
      <c r="D72" s="22" t="s">
        <v>50</v>
      </c>
      <c r="E72" s="22" t="s">
        <v>131</v>
      </c>
      <c r="F72" s="22" t="s">
        <v>14</v>
      </c>
      <c r="G72" s="30">
        <f t="shared" si="11"/>
        <v>537900</v>
      </c>
      <c r="H72" s="30">
        <f t="shared" si="11"/>
        <v>600100</v>
      </c>
      <c r="I72" s="30">
        <f t="shared" si="11"/>
        <v>331150</v>
      </c>
      <c r="J72" s="19">
        <f t="shared" si="0"/>
        <v>55.18246958840193</v>
      </c>
    </row>
    <row r="73" spans="1:10" ht="16.5" customHeight="1">
      <c r="A73" s="24">
        <v>64</v>
      </c>
      <c r="B73" s="20" t="s">
        <v>56</v>
      </c>
      <c r="C73" s="21">
        <v>819</v>
      </c>
      <c r="D73" s="22" t="s">
        <v>50</v>
      </c>
      <c r="E73" s="22" t="s">
        <v>131</v>
      </c>
      <c r="F73" s="22" t="s">
        <v>13</v>
      </c>
      <c r="G73" s="30">
        <v>537900</v>
      </c>
      <c r="H73" s="30">
        <v>600100</v>
      </c>
      <c r="I73" s="30">
        <v>331150</v>
      </c>
      <c r="J73" s="19">
        <f t="shared" si="0"/>
        <v>55.18246958840193</v>
      </c>
    </row>
    <row r="74" spans="1:10" ht="25.5" customHeight="1">
      <c r="A74" s="17" t="s">
        <v>78</v>
      </c>
      <c r="B74" s="20" t="s">
        <v>86</v>
      </c>
      <c r="C74" s="21">
        <v>819</v>
      </c>
      <c r="D74" s="22" t="s">
        <v>50</v>
      </c>
      <c r="E74" s="22" t="s">
        <v>125</v>
      </c>
      <c r="F74" s="22"/>
      <c r="G74" s="30">
        <f>G75</f>
        <v>26000</v>
      </c>
      <c r="H74" s="30">
        <f>H75</f>
        <v>26450</v>
      </c>
      <c r="I74" s="30">
        <f>I75</f>
        <v>4519.5</v>
      </c>
      <c r="J74" s="19">
        <f t="shared" si="0"/>
        <v>17.08695652173913</v>
      </c>
    </row>
    <row r="75" spans="1:10" ht="42" customHeight="1">
      <c r="A75" s="17" t="s">
        <v>79</v>
      </c>
      <c r="B75" s="20" t="s">
        <v>87</v>
      </c>
      <c r="C75" s="21">
        <v>819</v>
      </c>
      <c r="D75" s="22" t="s">
        <v>50</v>
      </c>
      <c r="E75" s="22" t="s">
        <v>126</v>
      </c>
      <c r="F75" s="22"/>
      <c r="G75" s="30">
        <f>G76+G80+G84</f>
        <v>26000</v>
      </c>
      <c r="H75" s="30">
        <f>H76+H80+H84</f>
        <v>26450</v>
      </c>
      <c r="I75" s="30">
        <f>I76+I80+I84</f>
        <v>4519.5</v>
      </c>
      <c r="J75" s="19">
        <f t="shared" si="0"/>
        <v>17.08695652173913</v>
      </c>
    </row>
    <row r="76" spans="1:10" ht="65.25" customHeight="1">
      <c r="A76" s="17" t="s">
        <v>80</v>
      </c>
      <c r="B76" s="20" t="s">
        <v>142</v>
      </c>
      <c r="C76" s="21">
        <v>819</v>
      </c>
      <c r="D76" s="22" t="s">
        <v>50</v>
      </c>
      <c r="E76" s="22" t="s">
        <v>141</v>
      </c>
      <c r="F76" s="22"/>
      <c r="G76" s="30">
        <f aca="true" t="shared" si="12" ref="G76:I77">G77</f>
        <v>4700</v>
      </c>
      <c r="H76" s="30">
        <f t="shared" si="12"/>
        <v>5150</v>
      </c>
      <c r="I76" s="30">
        <f t="shared" si="12"/>
        <v>0</v>
      </c>
      <c r="J76" s="19">
        <f t="shared" si="0"/>
        <v>0</v>
      </c>
    </row>
    <row r="77" spans="1:10" ht="27.75" customHeight="1">
      <c r="A77" s="17" t="s">
        <v>81</v>
      </c>
      <c r="B77" s="20" t="s">
        <v>34</v>
      </c>
      <c r="C77" s="21">
        <v>819</v>
      </c>
      <c r="D77" s="22" t="s">
        <v>50</v>
      </c>
      <c r="E77" s="22" t="s">
        <v>141</v>
      </c>
      <c r="F77" s="22" t="s">
        <v>47</v>
      </c>
      <c r="G77" s="30">
        <f t="shared" si="12"/>
        <v>4700</v>
      </c>
      <c r="H77" s="30">
        <f t="shared" si="12"/>
        <v>5150</v>
      </c>
      <c r="I77" s="30">
        <f t="shared" si="12"/>
        <v>0</v>
      </c>
      <c r="J77" s="19">
        <f t="shared" si="0"/>
        <v>0</v>
      </c>
    </row>
    <row r="78" spans="1:10" ht="25.5" customHeight="1">
      <c r="A78" s="17" t="s">
        <v>101</v>
      </c>
      <c r="B78" s="20" t="s">
        <v>98</v>
      </c>
      <c r="C78" s="21">
        <v>819</v>
      </c>
      <c r="D78" s="22" t="s">
        <v>50</v>
      </c>
      <c r="E78" s="22" t="s">
        <v>141</v>
      </c>
      <c r="F78" s="22" t="s">
        <v>28</v>
      </c>
      <c r="G78" s="30">
        <f>G79</f>
        <v>4700</v>
      </c>
      <c r="H78" s="30">
        <f>H79</f>
        <v>5150</v>
      </c>
      <c r="I78" s="30">
        <f>I79</f>
        <v>0</v>
      </c>
      <c r="J78" s="19">
        <f t="shared" si="0"/>
        <v>0</v>
      </c>
    </row>
    <row r="79" spans="1:10" ht="25.5" customHeight="1">
      <c r="A79" s="17" t="s">
        <v>102</v>
      </c>
      <c r="B79" s="20" t="s">
        <v>269</v>
      </c>
      <c r="C79" s="21">
        <v>819</v>
      </c>
      <c r="D79" s="22" t="s">
        <v>50</v>
      </c>
      <c r="E79" s="22" t="s">
        <v>141</v>
      </c>
      <c r="F79" s="22" t="s">
        <v>271</v>
      </c>
      <c r="G79" s="30">
        <v>4700</v>
      </c>
      <c r="H79" s="30">
        <v>5150</v>
      </c>
      <c r="I79" s="30">
        <v>0</v>
      </c>
      <c r="J79" s="19">
        <f t="shared" si="0"/>
        <v>0</v>
      </c>
    </row>
    <row r="80" spans="1:10" ht="54" customHeight="1">
      <c r="A80" s="17" t="s">
        <v>103</v>
      </c>
      <c r="B80" s="20" t="s">
        <v>170</v>
      </c>
      <c r="C80" s="21">
        <v>819</v>
      </c>
      <c r="D80" s="22" t="s">
        <v>50</v>
      </c>
      <c r="E80" s="22" t="s">
        <v>169</v>
      </c>
      <c r="F80" s="22"/>
      <c r="G80" s="30">
        <f aca="true" t="shared" si="13" ref="G80:I81">G81</f>
        <v>1300</v>
      </c>
      <c r="H80" s="30">
        <f t="shared" si="13"/>
        <v>1300</v>
      </c>
      <c r="I80" s="30">
        <f t="shared" si="13"/>
        <v>1127</v>
      </c>
      <c r="J80" s="19">
        <f t="shared" si="0"/>
        <v>86.6923076923077</v>
      </c>
    </row>
    <row r="81" spans="1:10" ht="17.25" customHeight="1">
      <c r="A81" s="17" t="s">
        <v>104</v>
      </c>
      <c r="B81" s="20" t="s">
        <v>99</v>
      </c>
      <c r="C81" s="21">
        <v>819</v>
      </c>
      <c r="D81" s="22" t="s">
        <v>50</v>
      </c>
      <c r="E81" s="22" t="s">
        <v>169</v>
      </c>
      <c r="F81" s="22" t="s">
        <v>94</v>
      </c>
      <c r="G81" s="30">
        <f t="shared" si="13"/>
        <v>1300</v>
      </c>
      <c r="H81" s="30">
        <f t="shared" si="13"/>
        <v>1300</v>
      </c>
      <c r="I81" s="30">
        <f t="shared" si="13"/>
        <v>1127</v>
      </c>
      <c r="J81" s="19">
        <f t="shared" si="0"/>
        <v>86.6923076923077</v>
      </c>
    </row>
    <row r="82" spans="1:10" ht="16.5" customHeight="1">
      <c r="A82" s="17" t="s">
        <v>105</v>
      </c>
      <c r="B82" s="20" t="s">
        <v>158</v>
      </c>
      <c r="C82" s="21">
        <v>819</v>
      </c>
      <c r="D82" s="22" t="s">
        <v>50</v>
      </c>
      <c r="E82" s="22" t="s">
        <v>169</v>
      </c>
      <c r="F82" s="22" t="s">
        <v>157</v>
      </c>
      <c r="G82" s="30">
        <v>1300</v>
      </c>
      <c r="H82" s="30">
        <f>H83</f>
        <v>1300</v>
      </c>
      <c r="I82" s="30">
        <f>I83</f>
        <v>1127</v>
      </c>
      <c r="J82" s="19">
        <f t="shared" si="0"/>
        <v>86.6923076923077</v>
      </c>
    </row>
    <row r="83" spans="1:10" ht="16.5" customHeight="1">
      <c r="A83" s="17" t="s">
        <v>106</v>
      </c>
      <c r="B83" s="20" t="s">
        <v>158</v>
      </c>
      <c r="C83" s="21">
        <v>819</v>
      </c>
      <c r="D83" s="22" t="s">
        <v>50</v>
      </c>
      <c r="E83" s="22" t="s">
        <v>169</v>
      </c>
      <c r="F83" s="22" t="s">
        <v>276</v>
      </c>
      <c r="G83" s="30">
        <v>1300</v>
      </c>
      <c r="H83" s="30">
        <v>1300</v>
      </c>
      <c r="I83" s="30">
        <v>1127</v>
      </c>
      <c r="J83" s="19">
        <f t="shared" si="0"/>
        <v>86.6923076923077</v>
      </c>
    </row>
    <row r="84" spans="1:10" ht="40.5" customHeight="1">
      <c r="A84" s="17" t="s">
        <v>37</v>
      </c>
      <c r="B84" s="20" t="s">
        <v>159</v>
      </c>
      <c r="C84" s="21">
        <v>819</v>
      </c>
      <c r="D84" s="22" t="s">
        <v>50</v>
      </c>
      <c r="E84" s="22" t="s">
        <v>156</v>
      </c>
      <c r="F84" s="22"/>
      <c r="G84" s="30">
        <f aca="true" t="shared" si="14" ref="G84:I85">G85</f>
        <v>20000</v>
      </c>
      <c r="H84" s="30">
        <f t="shared" si="14"/>
        <v>20000</v>
      </c>
      <c r="I84" s="30">
        <f t="shared" si="14"/>
        <v>3392.5</v>
      </c>
      <c r="J84" s="19">
        <f t="shared" si="0"/>
        <v>16.9625</v>
      </c>
    </row>
    <row r="85" spans="1:10" ht="18" customHeight="1">
      <c r="A85" s="17" t="s">
        <v>38</v>
      </c>
      <c r="B85" s="20" t="s">
        <v>99</v>
      </c>
      <c r="C85" s="21">
        <v>819</v>
      </c>
      <c r="D85" s="22" t="s">
        <v>50</v>
      </c>
      <c r="E85" s="22" t="s">
        <v>156</v>
      </c>
      <c r="F85" s="22" t="s">
        <v>94</v>
      </c>
      <c r="G85" s="30">
        <f t="shared" si="14"/>
        <v>20000</v>
      </c>
      <c r="H85" s="30">
        <f t="shared" si="14"/>
        <v>20000</v>
      </c>
      <c r="I85" s="30">
        <f t="shared" si="14"/>
        <v>3392.5</v>
      </c>
      <c r="J85" s="19">
        <f t="shared" si="0"/>
        <v>16.9625</v>
      </c>
    </row>
    <row r="86" spans="1:10" ht="18.75" customHeight="1">
      <c r="A86" s="17" t="s">
        <v>39</v>
      </c>
      <c r="B86" s="20" t="s">
        <v>158</v>
      </c>
      <c r="C86" s="21">
        <v>819</v>
      </c>
      <c r="D86" s="22" t="s">
        <v>50</v>
      </c>
      <c r="E86" s="22" t="s">
        <v>156</v>
      </c>
      <c r="F86" s="22" t="s">
        <v>157</v>
      </c>
      <c r="G86" s="30">
        <v>20000</v>
      </c>
      <c r="H86" s="30">
        <f>H87</f>
        <v>20000</v>
      </c>
      <c r="I86" s="30">
        <f>I87</f>
        <v>3392.5</v>
      </c>
      <c r="J86" s="19">
        <f t="shared" si="0"/>
        <v>16.9625</v>
      </c>
    </row>
    <row r="87" spans="1:10" ht="18.75" customHeight="1">
      <c r="A87" s="17" t="s">
        <v>35</v>
      </c>
      <c r="B87" s="20" t="s">
        <v>158</v>
      </c>
      <c r="C87" s="21">
        <v>819</v>
      </c>
      <c r="D87" s="22" t="s">
        <v>50</v>
      </c>
      <c r="E87" s="22" t="s">
        <v>156</v>
      </c>
      <c r="F87" s="22" t="s">
        <v>275</v>
      </c>
      <c r="G87" s="30">
        <v>20000</v>
      </c>
      <c r="H87" s="30">
        <v>20000</v>
      </c>
      <c r="I87" s="30">
        <v>3392.5</v>
      </c>
      <c r="J87" s="19">
        <f t="shared" si="0"/>
        <v>16.9625</v>
      </c>
    </row>
    <row r="88" spans="1:10" ht="18.75" customHeight="1">
      <c r="A88" s="17" t="s">
        <v>52</v>
      </c>
      <c r="B88" s="20" t="s">
        <v>82</v>
      </c>
      <c r="C88" s="21">
        <v>819</v>
      </c>
      <c r="D88" s="22" t="s">
        <v>40</v>
      </c>
      <c r="E88" s="22" t="s">
        <v>24</v>
      </c>
      <c r="F88" s="22" t="s">
        <v>24</v>
      </c>
      <c r="G88" s="30">
        <f aca="true" t="shared" si="15" ref="G88:I91">G89</f>
        <v>132200</v>
      </c>
      <c r="H88" s="30">
        <f t="shared" si="15"/>
        <v>145000</v>
      </c>
      <c r="I88" s="30">
        <f t="shared" si="15"/>
        <v>55986.61</v>
      </c>
      <c r="J88" s="19">
        <f t="shared" si="0"/>
        <v>38.61145517241379</v>
      </c>
    </row>
    <row r="89" spans="1:10" ht="18.75" customHeight="1">
      <c r="A89" s="17" t="s">
        <v>53</v>
      </c>
      <c r="B89" s="20" t="s">
        <v>57</v>
      </c>
      <c r="C89" s="21">
        <v>819</v>
      </c>
      <c r="D89" s="22" t="s">
        <v>4</v>
      </c>
      <c r="E89" s="22"/>
      <c r="F89" s="22" t="s">
        <v>24</v>
      </c>
      <c r="G89" s="30">
        <f t="shared" si="15"/>
        <v>132200</v>
      </c>
      <c r="H89" s="30">
        <f t="shared" si="15"/>
        <v>145000</v>
      </c>
      <c r="I89" s="30">
        <f t="shared" si="15"/>
        <v>55986.61</v>
      </c>
      <c r="J89" s="19">
        <f aca="true" t="shared" si="16" ref="J89:J151">I89/H89*100</f>
        <v>38.61145517241379</v>
      </c>
    </row>
    <row r="90" spans="1:10" ht="28.5" customHeight="1">
      <c r="A90" s="17" t="s">
        <v>107</v>
      </c>
      <c r="B90" s="20" t="s">
        <v>86</v>
      </c>
      <c r="C90" s="21">
        <v>819</v>
      </c>
      <c r="D90" s="22" t="s">
        <v>4</v>
      </c>
      <c r="E90" s="22" t="s">
        <v>125</v>
      </c>
      <c r="F90" s="22"/>
      <c r="G90" s="30">
        <f t="shared" si="15"/>
        <v>132200</v>
      </c>
      <c r="H90" s="30">
        <f t="shared" si="15"/>
        <v>145000</v>
      </c>
      <c r="I90" s="30">
        <f t="shared" si="15"/>
        <v>55986.61</v>
      </c>
      <c r="J90" s="19">
        <f t="shared" si="16"/>
        <v>38.61145517241379</v>
      </c>
    </row>
    <row r="91" spans="1:10" ht="40.5" customHeight="1">
      <c r="A91" s="17" t="s">
        <v>108</v>
      </c>
      <c r="B91" s="20" t="s">
        <v>87</v>
      </c>
      <c r="C91" s="21">
        <v>819</v>
      </c>
      <c r="D91" s="22" t="s">
        <v>4</v>
      </c>
      <c r="E91" s="22" t="s">
        <v>126</v>
      </c>
      <c r="F91" s="22"/>
      <c r="G91" s="30">
        <f t="shared" si="15"/>
        <v>132200</v>
      </c>
      <c r="H91" s="30">
        <f t="shared" si="15"/>
        <v>145000</v>
      </c>
      <c r="I91" s="30">
        <f t="shared" si="15"/>
        <v>55986.61</v>
      </c>
      <c r="J91" s="19">
        <f t="shared" si="16"/>
        <v>38.61145517241379</v>
      </c>
    </row>
    <row r="92" spans="1:10" ht="39" customHeight="1">
      <c r="A92" s="17" t="s">
        <v>109</v>
      </c>
      <c r="B92" s="20" t="s">
        <v>89</v>
      </c>
      <c r="C92" s="21">
        <v>819</v>
      </c>
      <c r="D92" s="22" t="s">
        <v>4</v>
      </c>
      <c r="E92" s="22" t="s">
        <v>143</v>
      </c>
      <c r="F92" s="22"/>
      <c r="G92" s="30">
        <f>G93+G97</f>
        <v>132200</v>
      </c>
      <c r="H92" s="30">
        <f>H93+H97</f>
        <v>145000</v>
      </c>
      <c r="I92" s="30">
        <f>I93+I97</f>
        <v>55986.61</v>
      </c>
      <c r="J92" s="19">
        <f t="shared" si="16"/>
        <v>38.61145517241379</v>
      </c>
    </row>
    <row r="93" spans="1:10" ht="53.25" customHeight="1">
      <c r="A93" s="17" t="s">
        <v>110</v>
      </c>
      <c r="B93" s="20" t="s">
        <v>97</v>
      </c>
      <c r="C93" s="21">
        <v>819</v>
      </c>
      <c r="D93" s="22" t="s">
        <v>4</v>
      </c>
      <c r="E93" s="22" t="s">
        <v>143</v>
      </c>
      <c r="F93" s="22" t="s">
        <v>1</v>
      </c>
      <c r="G93" s="30">
        <f>G94</f>
        <v>121292</v>
      </c>
      <c r="H93" s="30">
        <f>H94</f>
        <v>121292</v>
      </c>
      <c r="I93" s="30">
        <f>I94</f>
        <v>54191.61</v>
      </c>
      <c r="J93" s="19">
        <f t="shared" si="16"/>
        <v>44.678635029515554</v>
      </c>
    </row>
    <row r="94" spans="1:10" ht="26.25" customHeight="1">
      <c r="A94" s="17" t="s">
        <v>111</v>
      </c>
      <c r="B94" s="20" t="s">
        <v>33</v>
      </c>
      <c r="C94" s="21">
        <v>819</v>
      </c>
      <c r="D94" s="22" t="s">
        <v>4</v>
      </c>
      <c r="E94" s="22" t="s">
        <v>143</v>
      </c>
      <c r="F94" s="22" t="s">
        <v>31</v>
      </c>
      <c r="G94" s="30">
        <f>G95+G96</f>
        <v>121292</v>
      </c>
      <c r="H94" s="30">
        <f>H95+H96</f>
        <v>121292</v>
      </c>
      <c r="I94" s="30">
        <f>I95+I96</f>
        <v>54191.61</v>
      </c>
      <c r="J94" s="19">
        <f t="shared" si="16"/>
        <v>44.678635029515554</v>
      </c>
    </row>
    <row r="95" spans="1:10" ht="18" customHeight="1">
      <c r="A95" s="17" t="s">
        <v>112</v>
      </c>
      <c r="B95" s="20" t="s">
        <v>202</v>
      </c>
      <c r="C95" s="21">
        <v>819</v>
      </c>
      <c r="D95" s="22" t="s">
        <v>4</v>
      </c>
      <c r="E95" s="22" t="s">
        <v>143</v>
      </c>
      <c r="F95" s="22" t="s">
        <v>204</v>
      </c>
      <c r="G95" s="30">
        <v>93158</v>
      </c>
      <c r="H95" s="30">
        <v>93158</v>
      </c>
      <c r="I95" s="30">
        <v>42549.62</v>
      </c>
      <c r="J95" s="19">
        <f t="shared" si="16"/>
        <v>45.67468172352348</v>
      </c>
    </row>
    <row r="96" spans="1:10" ht="40.5" customHeight="1">
      <c r="A96" s="17" t="s">
        <v>5</v>
      </c>
      <c r="B96" s="20" t="s">
        <v>205</v>
      </c>
      <c r="C96" s="21">
        <v>819</v>
      </c>
      <c r="D96" s="22" t="s">
        <v>4</v>
      </c>
      <c r="E96" s="22" t="s">
        <v>143</v>
      </c>
      <c r="F96" s="22" t="s">
        <v>206</v>
      </c>
      <c r="G96" s="30">
        <v>28134</v>
      </c>
      <c r="H96" s="30">
        <v>28134</v>
      </c>
      <c r="I96" s="30">
        <v>11641.99</v>
      </c>
      <c r="J96" s="19">
        <f t="shared" si="16"/>
        <v>41.38050046207436</v>
      </c>
    </row>
    <row r="97" spans="1:10" ht="31.5" customHeight="1">
      <c r="A97" s="17" t="s">
        <v>6</v>
      </c>
      <c r="B97" s="20" t="s">
        <v>34</v>
      </c>
      <c r="C97" s="21">
        <v>819</v>
      </c>
      <c r="D97" s="22" t="s">
        <v>4</v>
      </c>
      <c r="E97" s="22" t="s">
        <v>143</v>
      </c>
      <c r="F97" s="22" t="s">
        <v>47</v>
      </c>
      <c r="G97" s="30">
        <f aca="true" t="shared" si="17" ref="G97:I98">G98</f>
        <v>10908</v>
      </c>
      <c r="H97" s="30">
        <f t="shared" si="17"/>
        <v>23708</v>
      </c>
      <c r="I97" s="30">
        <f t="shared" si="17"/>
        <v>1795</v>
      </c>
      <c r="J97" s="19">
        <f t="shared" si="16"/>
        <v>7.571283954783195</v>
      </c>
    </row>
    <row r="98" spans="1:10" ht="27.75" customHeight="1">
      <c r="A98" s="17" t="s">
        <v>7</v>
      </c>
      <c r="B98" s="20" t="s">
        <v>98</v>
      </c>
      <c r="C98" s="21">
        <v>819</v>
      </c>
      <c r="D98" s="22" t="s">
        <v>4</v>
      </c>
      <c r="E98" s="22" t="s">
        <v>143</v>
      </c>
      <c r="F98" s="22" t="s">
        <v>28</v>
      </c>
      <c r="G98" s="30">
        <f t="shared" si="17"/>
        <v>10908</v>
      </c>
      <c r="H98" s="30">
        <f t="shared" si="17"/>
        <v>23708</v>
      </c>
      <c r="I98" s="30">
        <f t="shared" si="17"/>
        <v>1795</v>
      </c>
      <c r="J98" s="19">
        <f t="shared" si="16"/>
        <v>7.571283954783195</v>
      </c>
    </row>
    <row r="99" spans="1:10" ht="27.75" customHeight="1">
      <c r="A99" s="17" t="s">
        <v>176</v>
      </c>
      <c r="B99" s="20" t="s">
        <v>269</v>
      </c>
      <c r="C99" s="21">
        <v>819</v>
      </c>
      <c r="D99" s="22" t="s">
        <v>4</v>
      </c>
      <c r="E99" s="22" t="s">
        <v>143</v>
      </c>
      <c r="F99" s="22" t="s">
        <v>271</v>
      </c>
      <c r="G99" s="30">
        <v>10908</v>
      </c>
      <c r="H99" s="30">
        <v>23708</v>
      </c>
      <c r="I99" s="30">
        <v>1795</v>
      </c>
      <c r="J99" s="19">
        <f t="shared" si="16"/>
        <v>7.571283954783195</v>
      </c>
    </row>
    <row r="100" spans="1:10" ht="25.5">
      <c r="A100" s="17" t="s">
        <v>177</v>
      </c>
      <c r="B100" s="20" t="s">
        <v>85</v>
      </c>
      <c r="C100" s="21">
        <v>819</v>
      </c>
      <c r="D100" s="22" t="s">
        <v>59</v>
      </c>
      <c r="E100" s="22"/>
      <c r="F100" s="22"/>
      <c r="G100" s="30">
        <f aca="true" t="shared" si="18" ref="G100:I102">G101</f>
        <v>1044797</v>
      </c>
      <c r="H100" s="30">
        <f t="shared" si="18"/>
        <v>1044819</v>
      </c>
      <c r="I100" s="30">
        <f t="shared" si="18"/>
        <v>356009.51</v>
      </c>
      <c r="J100" s="19">
        <f t="shared" si="16"/>
        <v>34.073797471140935</v>
      </c>
    </row>
    <row r="101" spans="1:10" ht="15.75" customHeight="1">
      <c r="A101" s="17" t="s">
        <v>8</v>
      </c>
      <c r="B101" s="20" t="s">
        <v>58</v>
      </c>
      <c r="C101" s="21">
        <v>819</v>
      </c>
      <c r="D101" s="23" t="s">
        <v>36</v>
      </c>
      <c r="E101" s="22"/>
      <c r="F101" s="22"/>
      <c r="G101" s="30">
        <f t="shared" si="18"/>
        <v>1044797</v>
      </c>
      <c r="H101" s="30">
        <f t="shared" si="18"/>
        <v>1044819</v>
      </c>
      <c r="I101" s="30">
        <f t="shared" si="18"/>
        <v>356009.51</v>
      </c>
      <c r="J101" s="19">
        <f t="shared" si="16"/>
        <v>34.073797471140935</v>
      </c>
    </row>
    <row r="102" spans="1:10" ht="42.75" customHeight="1">
      <c r="A102" s="17" t="s">
        <v>9</v>
      </c>
      <c r="B102" s="20" t="s">
        <v>114</v>
      </c>
      <c r="C102" s="21">
        <v>819</v>
      </c>
      <c r="D102" s="23" t="s">
        <v>36</v>
      </c>
      <c r="E102" s="22" t="s">
        <v>139</v>
      </c>
      <c r="F102" s="22"/>
      <c r="G102" s="30">
        <f t="shared" si="18"/>
        <v>1044797</v>
      </c>
      <c r="H102" s="30">
        <f t="shared" si="18"/>
        <v>1044819</v>
      </c>
      <c r="I102" s="30">
        <f t="shared" si="18"/>
        <v>356009.51</v>
      </c>
      <c r="J102" s="19">
        <f t="shared" si="16"/>
        <v>34.073797471140935</v>
      </c>
    </row>
    <row r="103" spans="1:10" ht="66.75" customHeight="1">
      <c r="A103" s="17" t="s">
        <v>10</v>
      </c>
      <c r="B103" s="20" t="s">
        <v>116</v>
      </c>
      <c r="C103" s="21">
        <v>819</v>
      </c>
      <c r="D103" s="23" t="s">
        <v>36</v>
      </c>
      <c r="E103" s="22" t="s">
        <v>144</v>
      </c>
      <c r="F103" s="22"/>
      <c r="G103" s="30">
        <f>G104+G109+G113+G118+G126</f>
        <v>1044797</v>
      </c>
      <c r="H103" s="30">
        <f>H104+H109+H113+H118+H126+H130</f>
        <v>1044819</v>
      </c>
      <c r="I103" s="30">
        <f>I104+I109+I113+I118+I126</f>
        <v>356009.51</v>
      </c>
      <c r="J103" s="19">
        <f t="shared" si="16"/>
        <v>34.073797471140935</v>
      </c>
    </row>
    <row r="104" spans="1:10" ht="124.5" customHeight="1">
      <c r="A104" s="17" t="s">
        <v>11</v>
      </c>
      <c r="B104" s="20" t="s">
        <v>312</v>
      </c>
      <c r="C104" s="21">
        <v>819</v>
      </c>
      <c r="D104" s="23" t="s">
        <v>36</v>
      </c>
      <c r="E104" s="22" t="s">
        <v>311</v>
      </c>
      <c r="F104" s="22"/>
      <c r="G104" s="30">
        <f aca="true" t="shared" si="19" ref="G104:I105">G105</f>
        <v>42497</v>
      </c>
      <c r="H104" s="30">
        <f t="shared" si="19"/>
        <v>42497</v>
      </c>
      <c r="I104" s="30">
        <f t="shared" si="19"/>
        <v>22796</v>
      </c>
      <c r="J104" s="19">
        <f t="shared" si="16"/>
        <v>53.64143351295385</v>
      </c>
    </row>
    <row r="105" spans="1:10" ht="53.25" customHeight="1">
      <c r="A105" s="17" t="s">
        <v>12</v>
      </c>
      <c r="B105" s="20" t="s">
        <v>97</v>
      </c>
      <c r="C105" s="21">
        <v>819</v>
      </c>
      <c r="D105" s="23" t="s">
        <v>36</v>
      </c>
      <c r="E105" s="22" t="s">
        <v>311</v>
      </c>
      <c r="F105" s="22" t="s">
        <v>1</v>
      </c>
      <c r="G105" s="30">
        <f t="shared" si="19"/>
        <v>42497</v>
      </c>
      <c r="H105" s="30">
        <f t="shared" si="19"/>
        <v>42497</v>
      </c>
      <c r="I105" s="30">
        <f t="shared" si="19"/>
        <v>22796</v>
      </c>
      <c r="J105" s="19">
        <f t="shared" si="16"/>
        <v>53.64143351295385</v>
      </c>
    </row>
    <row r="106" spans="1:10" ht="27.75" customHeight="1">
      <c r="A106" s="17" t="s">
        <v>9</v>
      </c>
      <c r="B106" s="20" t="s">
        <v>33</v>
      </c>
      <c r="C106" s="21">
        <v>819</v>
      </c>
      <c r="D106" s="23" t="s">
        <v>36</v>
      </c>
      <c r="E106" s="22" t="s">
        <v>311</v>
      </c>
      <c r="F106" s="22" t="s">
        <v>31</v>
      </c>
      <c r="G106" s="30">
        <f>G107+G108</f>
        <v>42497</v>
      </c>
      <c r="H106" s="30">
        <f>H107+H108</f>
        <v>42497</v>
      </c>
      <c r="I106" s="30">
        <f>I107+I108</f>
        <v>22796</v>
      </c>
      <c r="J106" s="19">
        <f t="shared" si="16"/>
        <v>53.64143351295385</v>
      </c>
    </row>
    <row r="107" spans="1:10" ht="15.75" customHeight="1">
      <c r="A107" s="17" t="s">
        <v>10</v>
      </c>
      <c r="B107" s="20" t="s">
        <v>202</v>
      </c>
      <c r="C107" s="21">
        <v>819</v>
      </c>
      <c r="D107" s="23" t="s">
        <v>36</v>
      </c>
      <c r="E107" s="22" t="s">
        <v>311</v>
      </c>
      <c r="F107" s="22" t="s">
        <v>204</v>
      </c>
      <c r="G107" s="30">
        <v>32640</v>
      </c>
      <c r="H107" s="30">
        <v>32640</v>
      </c>
      <c r="I107" s="30">
        <v>17461</v>
      </c>
      <c r="J107" s="19">
        <f t="shared" si="16"/>
        <v>53.49571078431372</v>
      </c>
    </row>
    <row r="108" spans="1:10" ht="42.75" customHeight="1">
      <c r="A108" s="17" t="s">
        <v>11</v>
      </c>
      <c r="B108" s="20" t="s">
        <v>205</v>
      </c>
      <c r="C108" s="21">
        <v>819</v>
      </c>
      <c r="D108" s="23" t="s">
        <v>36</v>
      </c>
      <c r="E108" s="22" t="s">
        <v>311</v>
      </c>
      <c r="F108" s="22" t="s">
        <v>206</v>
      </c>
      <c r="G108" s="30">
        <v>9857</v>
      </c>
      <c r="H108" s="30">
        <v>9857</v>
      </c>
      <c r="I108" s="30">
        <v>5335</v>
      </c>
      <c r="J108" s="19">
        <f t="shared" si="16"/>
        <v>54.12397281120016</v>
      </c>
    </row>
    <row r="109" spans="1:10" ht="92.25" customHeight="1">
      <c r="A109" s="17" t="s">
        <v>12</v>
      </c>
      <c r="B109" s="20" t="s">
        <v>246</v>
      </c>
      <c r="C109" s="21">
        <v>819</v>
      </c>
      <c r="D109" s="23" t="s">
        <v>36</v>
      </c>
      <c r="E109" s="22" t="s">
        <v>224</v>
      </c>
      <c r="F109" s="22"/>
      <c r="G109" s="30">
        <f aca="true" t="shared" si="20" ref="G109:I110">G110</f>
        <v>76100</v>
      </c>
      <c r="H109" s="30">
        <f t="shared" si="20"/>
        <v>76122</v>
      </c>
      <c r="I109" s="30">
        <f>I110</f>
        <v>0</v>
      </c>
      <c r="J109" s="19">
        <f t="shared" si="16"/>
        <v>0</v>
      </c>
    </row>
    <row r="110" spans="1:10" ht="25.5" customHeight="1">
      <c r="A110" s="17" t="s">
        <v>178</v>
      </c>
      <c r="B110" s="20" t="s">
        <v>34</v>
      </c>
      <c r="C110" s="21">
        <v>819</v>
      </c>
      <c r="D110" s="23" t="s">
        <v>36</v>
      </c>
      <c r="E110" s="22" t="s">
        <v>224</v>
      </c>
      <c r="F110" s="22" t="s">
        <v>47</v>
      </c>
      <c r="G110" s="30">
        <f t="shared" si="20"/>
        <v>76100</v>
      </c>
      <c r="H110" s="30">
        <f t="shared" si="20"/>
        <v>76122</v>
      </c>
      <c r="I110" s="30">
        <f t="shared" si="20"/>
        <v>0</v>
      </c>
      <c r="J110" s="19">
        <f t="shared" si="16"/>
        <v>0</v>
      </c>
    </row>
    <row r="111" spans="1:10" ht="27.75" customHeight="1">
      <c r="A111" s="17" t="s">
        <v>179</v>
      </c>
      <c r="B111" s="20" t="s">
        <v>98</v>
      </c>
      <c r="C111" s="21">
        <v>819</v>
      </c>
      <c r="D111" s="23" t="s">
        <v>36</v>
      </c>
      <c r="E111" s="22" t="s">
        <v>224</v>
      </c>
      <c r="F111" s="22" t="s">
        <v>28</v>
      </c>
      <c r="G111" s="30">
        <f>G112</f>
        <v>76100</v>
      </c>
      <c r="H111" s="30">
        <f>H112</f>
        <v>76122</v>
      </c>
      <c r="I111" s="30">
        <f>I112</f>
        <v>0</v>
      </c>
      <c r="J111" s="19">
        <f t="shared" si="16"/>
        <v>0</v>
      </c>
    </row>
    <row r="112" spans="1:10" ht="27.75" customHeight="1">
      <c r="A112" s="17" t="s">
        <v>180</v>
      </c>
      <c r="B112" s="20" t="s">
        <v>269</v>
      </c>
      <c r="C112" s="21">
        <v>819</v>
      </c>
      <c r="D112" s="23" t="s">
        <v>36</v>
      </c>
      <c r="E112" s="22" t="s">
        <v>224</v>
      </c>
      <c r="F112" s="22" t="s">
        <v>271</v>
      </c>
      <c r="G112" s="30">
        <v>76100</v>
      </c>
      <c r="H112" s="30">
        <v>76122</v>
      </c>
      <c r="I112" s="30">
        <v>0</v>
      </c>
      <c r="J112" s="19">
        <f t="shared" si="16"/>
        <v>0</v>
      </c>
    </row>
    <row r="113" spans="1:10" ht="121.5" customHeight="1">
      <c r="A113" s="17" t="s">
        <v>1</v>
      </c>
      <c r="B113" s="20" t="s">
        <v>323</v>
      </c>
      <c r="C113" s="21">
        <v>819</v>
      </c>
      <c r="D113" s="23" t="s">
        <v>36</v>
      </c>
      <c r="E113" s="22" t="s">
        <v>267</v>
      </c>
      <c r="F113" s="22"/>
      <c r="G113" s="30">
        <f aca="true" t="shared" si="21" ref="G113:I114">G114</f>
        <v>190174</v>
      </c>
      <c r="H113" s="30">
        <f t="shared" si="21"/>
        <v>190174</v>
      </c>
      <c r="I113" s="30">
        <f t="shared" si="21"/>
        <v>79400</v>
      </c>
      <c r="J113" s="19">
        <f t="shared" si="16"/>
        <v>41.751238339625814</v>
      </c>
    </row>
    <row r="114" spans="1:10" ht="40.5" customHeight="1">
      <c r="A114" s="17" t="s">
        <v>181</v>
      </c>
      <c r="B114" s="20" t="s">
        <v>205</v>
      </c>
      <c r="C114" s="21">
        <v>819</v>
      </c>
      <c r="D114" s="23" t="s">
        <v>36</v>
      </c>
      <c r="E114" s="22" t="s">
        <v>267</v>
      </c>
      <c r="F114" s="22" t="s">
        <v>1</v>
      </c>
      <c r="G114" s="30">
        <f t="shared" si="21"/>
        <v>190174</v>
      </c>
      <c r="H114" s="30">
        <f t="shared" si="21"/>
        <v>190174</v>
      </c>
      <c r="I114" s="30">
        <f t="shared" si="21"/>
        <v>79400</v>
      </c>
      <c r="J114" s="19">
        <f t="shared" si="16"/>
        <v>41.751238339625814</v>
      </c>
    </row>
    <row r="115" spans="1:10" ht="25.5" customHeight="1">
      <c r="A115" s="17" t="s">
        <v>182</v>
      </c>
      <c r="B115" s="20" t="s">
        <v>33</v>
      </c>
      <c r="C115" s="21">
        <v>819</v>
      </c>
      <c r="D115" s="23" t="s">
        <v>36</v>
      </c>
      <c r="E115" s="22" t="s">
        <v>267</v>
      </c>
      <c r="F115" s="22" t="s">
        <v>31</v>
      </c>
      <c r="G115" s="30">
        <f>G116+G117</f>
        <v>190174</v>
      </c>
      <c r="H115" s="30">
        <f>H116+H117</f>
        <v>190174</v>
      </c>
      <c r="I115" s="30">
        <f>I116+I117</f>
        <v>79400</v>
      </c>
      <c r="J115" s="19">
        <f t="shared" si="16"/>
        <v>41.751238339625814</v>
      </c>
    </row>
    <row r="116" spans="1:10" ht="15.75" customHeight="1">
      <c r="A116" s="17" t="s">
        <v>183</v>
      </c>
      <c r="B116" s="20" t="s">
        <v>202</v>
      </c>
      <c r="C116" s="21">
        <v>819</v>
      </c>
      <c r="D116" s="23" t="s">
        <v>36</v>
      </c>
      <c r="E116" s="22" t="s">
        <v>267</v>
      </c>
      <c r="F116" s="22" t="s">
        <v>204</v>
      </c>
      <c r="G116" s="30">
        <v>146063</v>
      </c>
      <c r="H116" s="30">
        <v>146063</v>
      </c>
      <c r="I116" s="30">
        <v>61000</v>
      </c>
      <c r="J116" s="19">
        <f t="shared" si="16"/>
        <v>41.76280098313742</v>
      </c>
    </row>
    <row r="117" spans="1:10" ht="39.75" customHeight="1">
      <c r="A117" s="17" t="s">
        <v>184</v>
      </c>
      <c r="B117" s="20" t="s">
        <v>205</v>
      </c>
      <c r="C117" s="21">
        <v>819</v>
      </c>
      <c r="D117" s="23" t="s">
        <v>36</v>
      </c>
      <c r="E117" s="22" t="s">
        <v>267</v>
      </c>
      <c r="F117" s="22" t="s">
        <v>206</v>
      </c>
      <c r="G117" s="30">
        <v>44111</v>
      </c>
      <c r="H117" s="30">
        <v>44111</v>
      </c>
      <c r="I117" s="30">
        <v>18400</v>
      </c>
      <c r="J117" s="19">
        <f t="shared" si="16"/>
        <v>41.71295141801365</v>
      </c>
    </row>
    <row r="118" spans="1:10" ht="81.75" customHeight="1">
      <c r="A118" s="17" t="s">
        <v>185</v>
      </c>
      <c r="B118" s="20" t="s">
        <v>117</v>
      </c>
      <c r="C118" s="21">
        <v>819</v>
      </c>
      <c r="D118" s="23" t="s">
        <v>36</v>
      </c>
      <c r="E118" s="22" t="s">
        <v>145</v>
      </c>
      <c r="F118" s="22"/>
      <c r="G118" s="30">
        <f>G119+G123</f>
        <v>666026</v>
      </c>
      <c r="H118" s="30">
        <f>H119+H123</f>
        <v>662020</v>
      </c>
      <c r="I118" s="30">
        <f>I119+I123</f>
        <v>253813.51</v>
      </c>
      <c r="J118" s="19">
        <f t="shared" si="16"/>
        <v>38.3392510800278</v>
      </c>
    </row>
    <row r="119" spans="1:10" ht="54" customHeight="1">
      <c r="A119" s="17" t="s">
        <v>186</v>
      </c>
      <c r="B119" s="20" t="s">
        <v>97</v>
      </c>
      <c r="C119" s="21">
        <v>819</v>
      </c>
      <c r="D119" s="23" t="s">
        <v>36</v>
      </c>
      <c r="E119" s="22" t="s">
        <v>145</v>
      </c>
      <c r="F119" s="22" t="s">
        <v>47</v>
      </c>
      <c r="G119" s="30">
        <f>G120</f>
        <v>374026</v>
      </c>
      <c r="H119" s="30">
        <f>H120</f>
        <v>374026</v>
      </c>
      <c r="I119" s="30">
        <f>I120</f>
        <v>164496.16</v>
      </c>
      <c r="J119" s="19">
        <f t="shared" si="16"/>
        <v>43.97987305695326</v>
      </c>
    </row>
    <row r="120" spans="1:10" ht="28.5" customHeight="1">
      <c r="A120" s="17" t="s">
        <v>187</v>
      </c>
      <c r="B120" s="20" t="s">
        <v>33</v>
      </c>
      <c r="C120" s="21">
        <v>819</v>
      </c>
      <c r="D120" s="23" t="s">
        <v>36</v>
      </c>
      <c r="E120" s="22" t="s">
        <v>145</v>
      </c>
      <c r="F120" s="22" t="s">
        <v>31</v>
      </c>
      <c r="G120" s="30">
        <f>G121+G122</f>
        <v>374026</v>
      </c>
      <c r="H120" s="30">
        <f>H121+H122</f>
        <v>374026</v>
      </c>
      <c r="I120" s="30">
        <f>I121+I122</f>
        <v>164496.16</v>
      </c>
      <c r="J120" s="19">
        <f t="shared" si="16"/>
        <v>43.97987305695326</v>
      </c>
    </row>
    <row r="121" spans="1:10" ht="15" customHeight="1">
      <c r="A121" s="17" t="s">
        <v>188</v>
      </c>
      <c r="B121" s="20" t="s">
        <v>202</v>
      </c>
      <c r="C121" s="21">
        <v>819</v>
      </c>
      <c r="D121" s="23" t="s">
        <v>36</v>
      </c>
      <c r="E121" s="22" t="s">
        <v>145</v>
      </c>
      <c r="F121" s="22" t="s">
        <v>204</v>
      </c>
      <c r="G121" s="30">
        <v>287137</v>
      </c>
      <c r="H121" s="30">
        <v>287137</v>
      </c>
      <c r="I121" s="30">
        <v>129619</v>
      </c>
      <c r="J121" s="19">
        <f t="shared" si="16"/>
        <v>45.141866077865274</v>
      </c>
    </row>
    <row r="122" spans="1:10" ht="42.75" customHeight="1">
      <c r="A122" s="17" t="s">
        <v>189</v>
      </c>
      <c r="B122" s="20" t="s">
        <v>205</v>
      </c>
      <c r="C122" s="21">
        <v>819</v>
      </c>
      <c r="D122" s="23" t="s">
        <v>36</v>
      </c>
      <c r="E122" s="22" t="s">
        <v>145</v>
      </c>
      <c r="F122" s="22" t="s">
        <v>206</v>
      </c>
      <c r="G122" s="30">
        <v>86889</v>
      </c>
      <c r="H122" s="30">
        <v>86889</v>
      </c>
      <c r="I122" s="30">
        <v>34877.16</v>
      </c>
      <c r="J122" s="19">
        <f t="shared" si="16"/>
        <v>40.13990263439561</v>
      </c>
    </row>
    <row r="123" spans="1:10" ht="27" customHeight="1">
      <c r="A123" s="25" t="s">
        <v>190</v>
      </c>
      <c r="B123" s="20" t="s">
        <v>34</v>
      </c>
      <c r="C123" s="21">
        <v>819</v>
      </c>
      <c r="D123" s="23" t="s">
        <v>36</v>
      </c>
      <c r="E123" s="22" t="s">
        <v>145</v>
      </c>
      <c r="F123" s="22" t="s">
        <v>47</v>
      </c>
      <c r="G123" s="30">
        <f aca="true" t="shared" si="22" ref="G123:I124">G124</f>
        <v>292000</v>
      </c>
      <c r="H123" s="30">
        <f t="shared" si="22"/>
        <v>287994</v>
      </c>
      <c r="I123" s="30">
        <f t="shared" si="22"/>
        <v>89317.35</v>
      </c>
      <c r="J123" s="19">
        <f t="shared" si="16"/>
        <v>31.013614866976397</v>
      </c>
    </row>
    <row r="124" spans="1:10" ht="27" customHeight="1">
      <c r="A124" s="25" t="s">
        <v>333</v>
      </c>
      <c r="B124" s="20" t="s">
        <v>98</v>
      </c>
      <c r="C124" s="21">
        <v>819</v>
      </c>
      <c r="D124" s="23" t="s">
        <v>36</v>
      </c>
      <c r="E124" s="22" t="s">
        <v>145</v>
      </c>
      <c r="F124" s="22" t="s">
        <v>28</v>
      </c>
      <c r="G124" s="30">
        <f t="shared" si="22"/>
        <v>292000</v>
      </c>
      <c r="H124" s="30">
        <f t="shared" si="22"/>
        <v>287994</v>
      </c>
      <c r="I124" s="30">
        <f t="shared" si="22"/>
        <v>89317.35</v>
      </c>
      <c r="J124" s="19">
        <f t="shared" si="16"/>
        <v>31.013614866976397</v>
      </c>
    </row>
    <row r="125" spans="1:10" ht="27.75" customHeight="1">
      <c r="A125" s="25" t="s">
        <v>193</v>
      </c>
      <c r="B125" s="20" t="s">
        <v>269</v>
      </c>
      <c r="C125" s="21">
        <v>819</v>
      </c>
      <c r="D125" s="23" t="s">
        <v>36</v>
      </c>
      <c r="E125" s="22" t="s">
        <v>145</v>
      </c>
      <c r="F125" s="22" t="s">
        <v>271</v>
      </c>
      <c r="G125" s="30">
        <v>292000</v>
      </c>
      <c r="H125" s="30">
        <v>287994</v>
      </c>
      <c r="I125" s="30">
        <v>89317.35</v>
      </c>
      <c r="J125" s="19">
        <f t="shared" si="16"/>
        <v>31.013614866976397</v>
      </c>
    </row>
    <row r="126" spans="1:10" ht="83.25" customHeight="1">
      <c r="A126" s="25" t="s">
        <v>194</v>
      </c>
      <c r="B126" s="20" t="s">
        <v>160</v>
      </c>
      <c r="C126" s="21">
        <v>819</v>
      </c>
      <c r="D126" s="23" t="s">
        <v>36</v>
      </c>
      <c r="E126" s="22" t="s">
        <v>146</v>
      </c>
      <c r="F126" s="22"/>
      <c r="G126" s="30">
        <f aca="true" t="shared" si="23" ref="G126:I127">G127</f>
        <v>70000</v>
      </c>
      <c r="H126" s="30">
        <f t="shared" si="23"/>
        <v>70000</v>
      </c>
      <c r="I126" s="30">
        <f t="shared" si="23"/>
        <v>0</v>
      </c>
      <c r="J126" s="19">
        <f t="shared" si="16"/>
        <v>0</v>
      </c>
    </row>
    <row r="127" spans="1:10" ht="27.75" customHeight="1">
      <c r="A127" s="25" t="s">
        <v>196</v>
      </c>
      <c r="B127" s="20" t="s">
        <v>34</v>
      </c>
      <c r="C127" s="21">
        <v>819</v>
      </c>
      <c r="D127" s="23" t="s">
        <v>36</v>
      </c>
      <c r="E127" s="22" t="s">
        <v>146</v>
      </c>
      <c r="F127" s="22" t="s">
        <v>47</v>
      </c>
      <c r="G127" s="30">
        <f t="shared" si="23"/>
        <v>70000</v>
      </c>
      <c r="H127" s="30">
        <f t="shared" si="23"/>
        <v>70000</v>
      </c>
      <c r="I127" s="30">
        <f t="shared" si="23"/>
        <v>0</v>
      </c>
      <c r="J127" s="19">
        <f t="shared" si="16"/>
        <v>0</v>
      </c>
    </row>
    <row r="128" spans="1:10" ht="27" customHeight="1">
      <c r="A128" s="25" t="s">
        <v>210</v>
      </c>
      <c r="B128" s="20" t="s">
        <v>98</v>
      </c>
      <c r="C128" s="21">
        <v>819</v>
      </c>
      <c r="D128" s="23" t="s">
        <v>36</v>
      </c>
      <c r="E128" s="22" t="s">
        <v>146</v>
      </c>
      <c r="F128" s="22" t="s">
        <v>28</v>
      </c>
      <c r="G128" s="30">
        <f>G129</f>
        <v>70000</v>
      </c>
      <c r="H128" s="30">
        <f>H129</f>
        <v>70000</v>
      </c>
      <c r="I128" s="30">
        <f>I129</f>
        <v>0</v>
      </c>
      <c r="J128" s="19">
        <f t="shared" si="16"/>
        <v>0</v>
      </c>
    </row>
    <row r="129" spans="1:10" ht="27" customHeight="1">
      <c r="A129" s="25" t="s">
        <v>199</v>
      </c>
      <c r="B129" s="20" t="s">
        <v>269</v>
      </c>
      <c r="C129" s="21">
        <v>819</v>
      </c>
      <c r="D129" s="23" t="s">
        <v>36</v>
      </c>
      <c r="E129" s="22" t="s">
        <v>146</v>
      </c>
      <c r="F129" s="22" t="s">
        <v>271</v>
      </c>
      <c r="G129" s="30">
        <v>70000</v>
      </c>
      <c r="H129" s="30">
        <v>70000</v>
      </c>
      <c r="I129" s="30">
        <v>0</v>
      </c>
      <c r="J129" s="19">
        <f t="shared" si="16"/>
        <v>0</v>
      </c>
    </row>
    <row r="130" spans="1:10" ht="93.75" customHeight="1">
      <c r="A130" s="25" t="s">
        <v>200</v>
      </c>
      <c r="B130" s="26" t="s">
        <v>352</v>
      </c>
      <c r="C130" s="21">
        <v>819</v>
      </c>
      <c r="D130" s="23" t="s">
        <v>36</v>
      </c>
      <c r="E130" s="22" t="s">
        <v>353</v>
      </c>
      <c r="F130" s="22"/>
      <c r="G130" s="30">
        <f aca="true" t="shared" si="24" ref="G130:I132">G131</f>
        <v>0</v>
      </c>
      <c r="H130" s="30">
        <f t="shared" si="24"/>
        <v>4006</v>
      </c>
      <c r="I130" s="30">
        <f t="shared" si="24"/>
        <v>0</v>
      </c>
      <c r="J130" s="19">
        <f t="shared" si="16"/>
        <v>0</v>
      </c>
    </row>
    <row r="131" spans="1:10" ht="31.5" customHeight="1">
      <c r="A131" s="25" t="s">
        <v>211</v>
      </c>
      <c r="B131" s="20" t="s">
        <v>34</v>
      </c>
      <c r="C131" s="21">
        <v>819</v>
      </c>
      <c r="D131" s="23" t="s">
        <v>36</v>
      </c>
      <c r="E131" s="22" t="s">
        <v>353</v>
      </c>
      <c r="F131" s="22" t="s">
        <v>47</v>
      </c>
      <c r="G131" s="30">
        <f t="shared" si="24"/>
        <v>0</v>
      </c>
      <c r="H131" s="30">
        <f t="shared" si="24"/>
        <v>4006</v>
      </c>
      <c r="I131" s="30">
        <f t="shared" si="24"/>
        <v>0</v>
      </c>
      <c r="J131" s="19">
        <f t="shared" si="16"/>
        <v>0</v>
      </c>
    </row>
    <row r="132" spans="1:10" ht="27" customHeight="1">
      <c r="A132" s="25" t="s">
        <v>212</v>
      </c>
      <c r="B132" s="20" t="s">
        <v>98</v>
      </c>
      <c r="C132" s="21">
        <v>819</v>
      </c>
      <c r="D132" s="23" t="s">
        <v>36</v>
      </c>
      <c r="E132" s="22" t="s">
        <v>353</v>
      </c>
      <c r="F132" s="22" t="s">
        <v>28</v>
      </c>
      <c r="G132" s="30">
        <f t="shared" si="24"/>
        <v>0</v>
      </c>
      <c r="H132" s="30">
        <f t="shared" si="24"/>
        <v>4006</v>
      </c>
      <c r="I132" s="30">
        <f t="shared" si="24"/>
        <v>0</v>
      </c>
      <c r="J132" s="19">
        <f t="shared" si="16"/>
        <v>0</v>
      </c>
    </row>
    <row r="133" spans="1:10" ht="27" customHeight="1">
      <c r="A133" s="25" t="s">
        <v>31</v>
      </c>
      <c r="B133" s="20" t="s">
        <v>269</v>
      </c>
      <c r="C133" s="21">
        <v>819</v>
      </c>
      <c r="D133" s="23" t="s">
        <v>36</v>
      </c>
      <c r="E133" s="22" t="s">
        <v>353</v>
      </c>
      <c r="F133" s="22" t="s">
        <v>271</v>
      </c>
      <c r="G133" s="30">
        <v>0</v>
      </c>
      <c r="H133" s="30">
        <v>4006</v>
      </c>
      <c r="I133" s="30">
        <v>0</v>
      </c>
      <c r="J133" s="19">
        <f t="shared" si="16"/>
        <v>0</v>
      </c>
    </row>
    <row r="134" spans="1:10" ht="15.75" customHeight="1">
      <c r="A134" s="25" t="s">
        <v>204</v>
      </c>
      <c r="B134" s="20" t="s">
        <v>83</v>
      </c>
      <c r="C134" s="21">
        <v>819</v>
      </c>
      <c r="D134" s="23" t="s">
        <v>54</v>
      </c>
      <c r="E134" s="22"/>
      <c r="F134" s="22"/>
      <c r="G134" s="30">
        <f>G135</f>
        <v>1261800</v>
      </c>
      <c r="H134" s="30">
        <f aca="true" t="shared" si="25" ref="H134:I136">H135</f>
        <v>1834300</v>
      </c>
      <c r="I134" s="30">
        <f t="shared" si="25"/>
        <v>360595</v>
      </c>
      <c r="J134" s="19">
        <f t="shared" si="16"/>
        <v>19.65845281578804</v>
      </c>
    </row>
    <row r="135" spans="1:10" ht="15" customHeight="1">
      <c r="A135" s="17" t="s">
        <v>334</v>
      </c>
      <c r="B135" s="20" t="s">
        <v>27</v>
      </c>
      <c r="C135" s="21">
        <v>819</v>
      </c>
      <c r="D135" s="23" t="s">
        <v>30</v>
      </c>
      <c r="E135" s="22"/>
      <c r="F135" s="22"/>
      <c r="G135" s="30">
        <f>G136</f>
        <v>1261800</v>
      </c>
      <c r="H135" s="30">
        <f t="shared" si="25"/>
        <v>1834300</v>
      </c>
      <c r="I135" s="30">
        <f t="shared" si="25"/>
        <v>360595</v>
      </c>
      <c r="J135" s="19">
        <f t="shared" si="16"/>
        <v>19.65845281578804</v>
      </c>
    </row>
    <row r="136" spans="1:10" ht="27.75" customHeight="1">
      <c r="A136" s="17" t="s">
        <v>213</v>
      </c>
      <c r="B136" s="20" t="s">
        <v>118</v>
      </c>
      <c r="C136" s="21">
        <v>819</v>
      </c>
      <c r="D136" s="23" t="s">
        <v>30</v>
      </c>
      <c r="E136" s="22" t="s">
        <v>147</v>
      </c>
      <c r="F136" s="22"/>
      <c r="G136" s="30">
        <f>G137</f>
        <v>1261800</v>
      </c>
      <c r="H136" s="30">
        <f t="shared" si="25"/>
        <v>1834300</v>
      </c>
      <c r="I136" s="30">
        <f t="shared" si="25"/>
        <v>360595</v>
      </c>
      <c r="J136" s="19">
        <f t="shared" si="16"/>
        <v>19.65845281578804</v>
      </c>
    </row>
    <row r="137" spans="1:10" ht="54" customHeight="1">
      <c r="A137" s="17" t="s">
        <v>214</v>
      </c>
      <c r="B137" s="20" t="s">
        <v>164</v>
      </c>
      <c r="C137" s="21">
        <v>819</v>
      </c>
      <c r="D137" s="23" t="s">
        <v>30</v>
      </c>
      <c r="E137" s="22" t="s">
        <v>148</v>
      </c>
      <c r="F137" s="22"/>
      <c r="G137" s="30">
        <f>G138+G142+G146+G150+G154+G158</f>
        <v>1261800</v>
      </c>
      <c r="H137" s="30">
        <f>H138+H142+H146+H150+H154+H158</f>
        <v>1834300</v>
      </c>
      <c r="I137" s="30">
        <f>I138+I142+I146+I150+I154+I158</f>
        <v>360595</v>
      </c>
      <c r="J137" s="19">
        <f t="shared" si="16"/>
        <v>19.65845281578804</v>
      </c>
    </row>
    <row r="138" spans="1:10" ht="91.5" customHeight="1">
      <c r="A138" s="17" t="s">
        <v>225</v>
      </c>
      <c r="B138" s="20" t="s">
        <v>274</v>
      </c>
      <c r="C138" s="21">
        <v>819</v>
      </c>
      <c r="D138" s="23" t="s">
        <v>30</v>
      </c>
      <c r="E138" s="22" t="s">
        <v>223</v>
      </c>
      <c r="F138" s="22"/>
      <c r="G138" s="30">
        <v>0</v>
      </c>
      <c r="H138" s="30">
        <f aca="true" t="shared" si="26" ref="H138:I140">H139</f>
        <v>444500</v>
      </c>
      <c r="I138" s="30">
        <f t="shared" si="26"/>
        <v>0</v>
      </c>
      <c r="J138" s="19">
        <f t="shared" si="16"/>
        <v>0</v>
      </c>
    </row>
    <row r="139" spans="1:10" ht="26.25" customHeight="1">
      <c r="A139" s="17" t="s">
        <v>215</v>
      </c>
      <c r="B139" s="20" t="s">
        <v>34</v>
      </c>
      <c r="C139" s="21">
        <v>819</v>
      </c>
      <c r="D139" s="23" t="s">
        <v>30</v>
      </c>
      <c r="E139" s="22" t="s">
        <v>223</v>
      </c>
      <c r="F139" s="22" t="s">
        <v>47</v>
      </c>
      <c r="G139" s="30">
        <v>0</v>
      </c>
      <c r="H139" s="30">
        <f t="shared" si="26"/>
        <v>444500</v>
      </c>
      <c r="I139" s="30">
        <f t="shared" si="26"/>
        <v>0</v>
      </c>
      <c r="J139" s="19">
        <f t="shared" si="16"/>
        <v>0</v>
      </c>
    </row>
    <row r="140" spans="1:10" ht="26.25" customHeight="1">
      <c r="A140" s="17" t="s">
        <v>216</v>
      </c>
      <c r="B140" s="20" t="s">
        <v>98</v>
      </c>
      <c r="C140" s="21">
        <v>819</v>
      </c>
      <c r="D140" s="23" t="s">
        <v>30</v>
      </c>
      <c r="E140" s="22" t="s">
        <v>223</v>
      </c>
      <c r="F140" s="22" t="s">
        <v>28</v>
      </c>
      <c r="G140" s="30">
        <v>0</v>
      </c>
      <c r="H140" s="30">
        <f t="shared" si="26"/>
        <v>444500</v>
      </c>
      <c r="I140" s="30">
        <f t="shared" si="26"/>
        <v>0</v>
      </c>
      <c r="J140" s="19">
        <f t="shared" si="16"/>
        <v>0</v>
      </c>
    </row>
    <row r="141" spans="1:10" ht="26.25" customHeight="1">
      <c r="A141" s="17" t="s">
        <v>217</v>
      </c>
      <c r="B141" s="20" t="s">
        <v>269</v>
      </c>
      <c r="C141" s="21">
        <v>819</v>
      </c>
      <c r="D141" s="23" t="s">
        <v>30</v>
      </c>
      <c r="E141" s="22" t="s">
        <v>223</v>
      </c>
      <c r="F141" s="22" t="s">
        <v>271</v>
      </c>
      <c r="G141" s="30">
        <v>0</v>
      </c>
      <c r="H141" s="30">
        <v>444500</v>
      </c>
      <c r="I141" s="30">
        <v>0</v>
      </c>
      <c r="J141" s="19">
        <f t="shared" si="16"/>
        <v>0</v>
      </c>
    </row>
    <row r="142" spans="1:10" ht="103.5" customHeight="1">
      <c r="A142" s="17" t="s">
        <v>206</v>
      </c>
      <c r="B142" s="20" t="s">
        <v>310</v>
      </c>
      <c r="C142" s="21">
        <v>819</v>
      </c>
      <c r="D142" s="23" t="s">
        <v>30</v>
      </c>
      <c r="E142" s="22" t="s">
        <v>309</v>
      </c>
      <c r="F142" s="22"/>
      <c r="G142" s="30">
        <f aca="true" t="shared" si="27" ref="G142:I144">G143</f>
        <v>951100</v>
      </c>
      <c r="H142" s="30">
        <f t="shared" si="27"/>
        <v>951100</v>
      </c>
      <c r="I142" s="30">
        <f t="shared" si="27"/>
        <v>0</v>
      </c>
      <c r="J142" s="19">
        <f t="shared" si="16"/>
        <v>0</v>
      </c>
    </row>
    <row r="143" spans="1:10" ht="26.25" customHeight="1">
      <c r="A143" s="17" t="s">
        <v>226</v>
      </c>
      <c r="B143" s="20" t="s">
        <v>34</v>
      </c>
      <c r="C143" s="21">
        <v>819</v>
      </c>
      <c r="D143" s="23" t="s">
        <v>30</v>
      </c>
      <c r="E143" s="22" t="s">
        <v>309</v>
      </c>
      <c r="F143" s="22" t="s">
        <v>47</v>
      </c>
      <c r="G143" s="30">
        <f t="shared" si="27"/>
        <v>951100</v>
      </c>
      <c r="H143" s="30">
        <f t="shared" si="27"/>
        <v>951100</v>
      </c>
      <c r="I143" s="30">
        <f t="shared" si="27"/>
        <v>0</v>
      </c>
      <c r="J143" s="19">
        <f>I143/H143*100</f>
        <v>0</v>
      </c>
    </row>
    <row r="144" spans="1:10" ht="26.25" customHeight="1">
      <c r="A144" s="17" t="s">
        <v>227</v>
      </c>
      <c r="B144" s="20" t="s">
        <v>98</v>
      </c>
      <c r="C144" s="21">
        <v>819</v>
      </c>
      <c r="D144" s="23" t="s">
        <v>30</v>
      </c>
      <c r="E144" s="22" t="s">
        <v>309</v>
      </c>
      <c r="F144" s="22" t="s">
        <v>28</v>
      </c>
      <c r="G144" s="30">
        <f t="shared" si="27"/>
        <v>951100</v>
      </c>
      <c r="H144" s="30">
        <f t="shared" si="27"/>
        <v>951100</v>
      </c>
      <c r="I144" s="30">
        <f t="shared" si="27"/>
        <v>0</v>
      </c>
      <c r="J144" s="19">
        <f>I144/H144*100</f>
        <v>0</v>
      </c>
    </row>
    <row r="145" spans="1:10" ht="26.25" customHeight="1">
      <c r="A145" s="17" t="s">
        <v>228</v>
      </c>
      <c r="B145" s="20" t="s">
        <v>269</v>
      </c>
      <c r="C145" s="21">
        <v>819</v>
      </c>
      <c r="D145" s="23" t="s">
        <v>30</v>
      </c>
      <c r="E145" s="22" t="s">
        <v>309</v>
      </c>
      <c r="F145" s="22" t="s">
        <v>271</v>
      </c>
      <c r="G145" s="30">
        <v>951100</v>
      </c>
      <c r="H145" s="30">
        <v>951100</v>
      </c>
      <c r="I145" s="30">
        <v>0</v>
      </c>
      <c r="J145" s="19">
        <f>I145/H145*100</f>
        <v>0</v>
      </c>
    </row>
    <row r="146" spans="1:10" ht="66.75" customHeight="1">
      <c r="A146" s="17" t="s">
        <v>229</v>
      </c>
      <c r="B146" s="20" t="s">
        <v>163</v>
      </c>
      <c r="C146" s="21">
        <v>819</v>
      </c>
      <c r="D146" s="23" t="s">
        <v>30</v>
      </c>
      <c r="E146" s="22" t="s">
        <v>149</v>
      </c>
      <c r="F146" s="22"/>
      <c r="G146" s="30">
        <f>G147</f>
        <v>310700</v>
      </c>
      <c r="H146" s="30">
        <f aca="true" t="shared" si="28" ref="H146:I148">H147</f>
        <v>261300</v>
      </c>
      <c r="I146" s="30">
        <f t="shared" si="28"/>
        <v>232595</v>
      </c>
      <c r="J146" s="19">
        <f t="shared" si="16"/>
        <v>89.0145426712591</v>
      </c>
    </row>
    <row r="147" spans="1:10" ht="27.75" customHeight="1">
      <c r="A147" s="17" t="s">
        <v>230</v>
      </c>
      <c r="B147" s="20" t="s">
        <v>34</v>
      </c>
      <c r="C147" s="21">
        <v>819</v>
      </c>
      <c r="D147" s="23" t="s">
        <v>30</v>
      </c>
      <c r="E147" s="22" t="s">
        <v>149</v>
      </c>
      <c r="F147" s="22" t="s">
        <v>47</v>
      </c>
      <c r="G147" s="30">
        <f>G148</f>
        <v>310700</v>
      </c>
      <c r="H147" s="30">
        <f t="shared" si="28"/>
        <v>261300</v>
      </c>
      <c r="I147" s="30">
        <f t="shared" si="28"/>
        <v>232595</v>
      </c>
      <c r="J147" s="19">
        <f t="shared" si="16"/>
        <v>89.0145426712591</v>
      </c>
    </row>
    <row r="148" spans="1:10" ht="28.5" customHeight="1">
      <c r="A148" s="17" t="s">
        <v>231</v>
      </c>
      <c r="B148" s="20" t="s">
        <v>98</v>
      </c>
      <c r="C148" s="21">
        <v>819</v>
      </c>
      <c r="D148" s="23" t="s">
        <v>30</v>
      </c>
      <c r="E148" s="22" t="s">
        <v>149</v>
      </c>
      <c r="F148" s="22" t="s">
        <v>28</v>
      </c>
      <c r="G148" s="30">
        <f>G149</f>
        <v>310700</v>
      </c>
      <c r="H148" s="30">
        <f t="shared" si="28"/>
        <v>261300</v>
      </c>
      <c r="I148" s="30">
        <f t="shared" si="28"/>
        <v>232595</v>
      </c>
      <c r="J148" s="19">
        <f t="shared" si="16"/>
        <v>89.0145426712591</v>
      </c>
    </row>
    <row r="149" spans="1:10" ht="28.5" customHeight="1">
      <c r="A149" s="17" t="s">
        <v>232</v>
      </c>
      <c r="B149" s="20" t="s">
        <v>269</v>
      </c>
      <c r="C149" s="21">
        <v>819</v>
      </c>
      <c r="D149" s="23" t="s">
        <v>30</v>
      </c>
      <c r="E149" s="22" t="s">
        <v>149</v>
      </c>
      <c r="F149" s="22" t="s">
        <v>271</v>
      </c>
      <c r="G149" s="30">
        <v>310700</v>
      </c>
      <c r="H149" s="30">
        <v>261300</v>
      </c>
      <c r="I149" s="30">
        <v>232595</v>
      </c>
      <c r="J149" s="19">
        <f t="shared" si="16"/>
        <v>89.0145426712591</v>
      </c>
    </row>
    <row r="150" spans="1:10" ht="80.25" customHeight="1">
      <c r="A150" s="17" t="s">
        <v>233</v>
      </c>
      <c r="B150" s="26" t="s">
        <v>198</v>
      </c>
      <c r="C150" s="21">
        <v>819</v>
      </c>
      <c r="D150" s="23" t="s">
        <v>30</v>
      </c>
      <c r="E150" s="22" t="s">
        <v>197</v>
      </c>
      <c r="F150" s="22"/>
      <c r="G150" s="30">
        <f aca="true" t="shared" si="29" ref="G150:I151">G151</f>
        <v>0</v>
      </c>
      <c r="H150" s="30">
        <f t="shared" si="29"/>
        <v>128000</v>
      </c>
      <c r="I150" s="30">
        <f t="shared" si="29"/>
        <v>128000</v>
      </c>
      <c r="J150" s="19">
        <f t="shared" si="16"/>
        <v>100</v>
      </c>
    </row>
    <row r="151" spans="1:10" ht="27.75" customHeight="1">
      <c r="A151" s="17" t="s">
        <v>234</v>
      </c>
      <c r="B151" s="20" t="s">
        <v>34</v>
      </c>
      <c r="C151" s="21">
        <v>819</v>
      </c>
      <c r="D151" s="23" t="s">
        <v>30</v>
      </c>
      <c r="E151" s="22" t="s">
        <v>197</v>
      </c>
      <c r="F151" s="22" t="s">
        <v>47</v>
      </c>
      <c r="G151" s="30">
        <f t="shared" si="29"/>
        <v>0</v>
      </c>
      <c r="H151" s="30">
        <f t="shared" si="29"/>
        <v>128000</v>
      </c>
      <c r="I151" s="30">
        <f t="shared" si="29"/>
        <v>128000</v>
      </c>
      <c r="J151" s="19">
        <f t="shared" si="16"/>
        <v>100</v>
      </c>
    </row>
    <row r="152" spans="1:10" ht="26.25" customHeight="1">
      <c r="A152" s="17" t="s">
        <v>235</v>
      </c>
      <c r="B152" s="20" t="s">
        <v>98</v>
      </c>
      <c r="C152" s="21">
        <v>819</v>
      </c>
      <c r="D152" s="23" t="s">
        <v>30</v>
      </c>
      <c r="E152" s="22" t="s">
        <v>197</v>
      </c>
      <c r="F152" s="22" t="s">
        <v>28</v>
      </c>
      <c r="G152" s="30">
        <v>0</v>
      </c>
      <c r="H152" s="30">
        <f>H153</f>
        <v>128000</v>
      </c>
      <c r="I152" s="30">
        <f>I153</f>
        <v>128000</v>
      </c>
      <c r="J152" s="19">
        <f aca="true" t="shared" si="30" ref="J152:J210">I152/H152*100</f>
        <v>100</v>
      </c>
    </row>
    <row r="153" spans="1:10" ht="26.25" customHeight="1">
      <c r="A153" s="17" t="s">
        <v>236</v>
      </c>
      <c r="B153" s="20" t="s">
        <v>269</v>
      </c>
      <c r="C153" s="21">
        <v>819</v>
      </c>
      <c r="D153" s="23" t="s">
        <v>30</v>
      </c>
      <c r="E153" s="22" t="s">
        <v>197</v>
      </c>
      <c r="F153" s="22" t="s">
        <v>271</v>
      </c>
      <c r="G153" s="30">
        <v>0</v>
      </c>
      <c r="H153" s="30">
        <v>128000</v>
      </c>
      <c r="I153" s="30">
        <v>128000</v>
      </c>
      <c r="J153" s="19">
        <f t="shared" si="30"/>
        <v>100</v>
      </c>
    </row>
    <row r="154" spans="1:10" ht="105" customHeight="1">
      <c r="A154" s="17" t="s">
        <v>361</v>
      </c>
      <c r="B154" s="20" t="s">
        <v>221</v>
      </c>
      <c r="C154" s="21">
        <v>819</v>
      </c>
      <c r="D154" s="23" t="s">
        <v>30</v>
      </c>
      <c r="E154" s="22" t="s">
        <v>222</v>
      </c>
      <c r="F154" s="22"/>
      <c r="G154" s="30">
        <f aca="true" t="shared" si="31" ref="G154:I155">G155</f>
        <v>0</v>
      </c>
      <c r="H154" s="30">
        <f t="shared" si="31"/>
        <v>500</v>
      </c>
      <c r="I154" s="30">
        <f t="shared" si="31"/>
        <v>0</v>
      </c>
      <c r="J154" s="19">
        <f t="shared" si="30"/>
        <v>0</v>
      </c>
    </row>
    <row r="155" spans="1:10" ht="33" customHeight="1">
      <c r="A155" s="17" t="s">
        <v>362</v>
      </c>
      <c r="B155" s="20" t="s">
        <v>34</v>
      </c>
      <c r="C155" s="21">
        <v>819</v>
      </c>
      <c r="D155" s="23" t="s">
        <v>30</v>
      </c>
      <c r="E155" s="22" t="s">
        <v>222</v>
      </c>
      <c r="F155" s="22" t="s">
        <v>47</v>
      </c>
      <c r="G155" s="30">
        <f t="shared" si="31"/>
        <v>0</v>
      </c>
      <c r="H155" s="30">
        <f t="shared" si="31"/>
        <v>500</v>
      </c>
      <c r="I155" s="30">
        <f t="shared" si="31"/>
        <v>0</v>
      </c>
      <c r="J155" s="19">
        <f t="shared" si="30"/>
        <v>0</v>
      </c>
    </row>
    <row r="156" spans="1:10" ht="25.5" customHeight="1">
      <c r="A156" s="17" t="s">
        <v>237</v>
      </c>
      <c r="B156" s="20" t="s">
        <v>98</v>
      </c>
      <c r="C156" s="21">
        <v>819</v>
      </c>
      <c r="D156" s="23" t="s">
        <v>30</v>
      </c>
      <c r="E156" s="22" t="s">
        <v>222</v>
      </c>
      <c r="F156" s="22" t="s">
        <v>28</v>
      </c>
      <c r="G156" s="30">
        <v>0</v>
      </c>
      <c r="H156" s="30">
        <f>H157</f>
        <v>500</v>
      </c>
      <c r="I156" s="30">
        <f>I157</f>
        <v>0</v>
      </c>
      <c r="J156" s="19">
        <f t="shared" si="30"/>
        <v>0</v>
      </c>
    </row>
    <row r="157" spans="1:10" ht="28.5" customHeight="1">
      <c r="A157" s="17" t="s">
        <v>238</v>
      </c>
      <c r="B157" s="20" t="s">
        <v>269</v>
      </c>
      <c r="C157" s="21">
        <v>819</v>
      </c>
      <c r="D157" s="23" t="s">
        <v>30</v>
      </c>
      <c r="E157" s="22" t="s">
        <v>222</v>
      </c>
      <c r="F157" s="22" t="s">
        <v>271</v>
      </c>
      <c r="G157" s="30">
        <v>0</v>
      </c>
      <c r="H157" s="30">
        <v>500</v>
      </c>
      <c r="I157" s="30">
        <v>0</v>
      </c>
      <c r="J157" s="19">
        <f t="shared" si="30"/>
        <v>0</v>
      </c>
    </row>
    <row r="158" spans="1:10" ht="111" customHeight="1">
      <c r="A158" s="17" t="s">
        <v>239</v>
      </c>
      <c r="B158" s="20" t="s">
        <v>322</v>
      </c>
      <c r="C158" s="21">
        <v>819</v>
      </c>
      <c r="D158" s="23" t="s">
        <v>30</v>
      </c>
      <c r="E158" s="22" t="s">
        <v>321</v>
      </c>
      <c r="F158" s="22"/>
      <c r="G158" s="30">
        <f aca="true" t="shared" si="32" ref="G158:I160">G159</f>
        <v>0</v>
      </c>
      <c r="H158" s="30">
        <f t="shared" si="32"/>
        <v>48900</v>
      </c>
      <c r="I158" s="30">
        <f t="shared" si="32"/>
        <v>0</v>
      </c>
      <c r="J158" s="19">
        <f t="shared" si="30"/>
        <v>0</v>
      </c>
    </row>
    <row r="159" spans="1:10" ht="30" customHeight="1">
      <c r="A159" s="17" t="s">
        <v>240</v>
      </c>
      <c r="B159" s="20" t="s">
        <v>34</v>
      </c>
      <c r="C159" s="21">
        <v>819</v>
      </c>
      <c r="D159" s="23" t="s">
        <v>30</v>
      </c>
      <c r="E159" s="22" t="s">
        <v>321</v>
      </c>
      <c r="F159" s="22" t="s">
        <v>47</v>
      </c>
      <c r="G159" s="30">
        <f t="shared" si="32"/>
        <v>0</v>
      </c>
      <c r="H159" s="30">
        <f t="shared" si="32"/>
        <v>48900</v>
      </c>
      <c r="I159" s="30">
        <f t="shared" si="32"/>
        <v>0</v>
      </c>
      <c r="J159" s="19">
        <f>I159/H159*100</f>
        <v>0</v>
      </c>
    </row>
    <row r="160" spans="1:10" ht="27.75" customHeight="1">
      <c r="A160" s="17" t="s">
        <v>241</v>
      </c>
      <c r="B160" s="20" t="s">
        <v>98</v>
      </c>
      <c r="C160" s="21">
        <v>819</v>
      </c>
      <c r="D160" s="23" t="s">
        <v>30</v>
      </c>
      <c r="E160" s="22" t="s">
        <v>321</v>
      </c>
      <c r="F160" s="22" t="s">
        <v>28</v>
      </c>
      <c r="G160" s="30">
        <f t="shared" si="32"/>
        <v>0</v>
      </c>
      <c r="H160" s="30">
        <f t="shared" si="32"/>
        <v>48900</v>
      </c>
      <c r="I160" s="30">
        <f t="shared" si="32"/>
        <v>0</v>
      </c>
      <c r="J160" s="19">
        <f>I160/H160*100</f>
        <v>0</v>
      </c>
    </row>
    <row r="161" spans="1:10" ht="27" customHeight="1">
      <c r="A161" s="17" t="s">
        <v>242</v>
      </c>
      <c r="B161" s="20" t="s">
        <v>269</v>
      </c>
      <c r="C161" s="21">
        <v>819</v>
      </c>
      <c r="D161" s="23" t="s">
        <v>30</v>
      </c>
      <c r="E161" s="22" t="s">
        <v>321</v>
      </c>
      <c r="F161" s="22" t="s">
        <v>271</v>
      </c>
      <c r="G161" s="30">
        <v>0</v>
      </c>
      <c r="H161" s="30">
        <v>48900</v>
      </c>
      <c r="I161" s="30">
        <v>0</v>
      </c>
      <c r="J161" s="19">
        <f>I161/H161*100</f>
        <v>0</v>
      </c>
    </row>
    <row r="162" spans="1:10" ht="14.25" customHeight="1">
      <c r="A162" s="17" t="s">
        <v>253</v>
      </c>
      <c r="B162" s="20" t="s">
        <v>84</v>
      </c>
      <c r="C162" s="21">
        <v>819</v>
      </c>
      <c r="D162" s="22" t="s">
        <v>26</v>
      </c>
      <c r="E162" s="22"/>
      <c r="F162" s="22"/>
      <c r="G162" s="30">
        <f>G163+G175+G206</f>
        <v>2860394</v>
      </c>
      <c r="H162" s="30">
        <f>H163+H170+H207+H175+H190</f>
        <v>3073901.03</v>
      </c>
      <c r="I162" s="30">
        <f>I163+I170+I207+I175</f>
        <v>1041170.1599999999</v>
      </c>
      <c r="J162" s="19">
        <f t="shared" si="30"/>
        <v>33.87129741128979</v>
      </c>
    </row>
    <row r="163" spans="1:10" ht="15" customHeight="1">
      <c r="A163" s="17" t="s">
        <v>243</v>
      </c>
      <c r="B163" s="20" t="s">
        <v>171</v>
      </c>
      <c r="C163" s="21">
        <v>819</v>
      </c>
      <c r="D163" s="22" t="s">
        <v>168</v>
      </c>
      <c r="E163" s="22"/>
      <c r="F163" s="22"/>
      <c r="G163" s="30">
        <f aca="true" t="shared" si="33" ref="G163:I164">G164</f>
        <v>194300</v>
      </c>
      <c r="H163" s="30">
        <f t="shared" si="33"/>
        <v>194300</v>
      </c>
      <c r="I163" s="30">
        <f t="shared" si="33"/>
        <v>0</v>
      </c>
      <c r="J163" s="19">
        <f t="shared" si="30"/>
        <v>0</v>
      </c>
    </row>
    <row r="164" spans="1:10" ht="28.5" customHeight="1">
      <c r="A164" s="17" t="s">
        <v>244</v>
      </c>
      <c r="B164" s="20" t="s">
        <v>118</v>
      </c>
      <c r="C164" s="21">
        <v>819</v>
      </c>
      <c r="D164" s="22" t="s">
        <v>168</v>
      </c>
      <c r="E164" s="22" t="s">
        <v>147</v>
      </c>
      <c r="F164" s="22"/>
      <c r="G164" s="30">
        <f t="shared" si="33"/>
        <v>194300</v>
      </c>
      <c r="H164" s="30">
        <f t="shared" si="33"/>
        <v>194300</v>
      </c>
      <c r="I164" s="30">
        <f t="shared" si="33"/>
        <v>0</v>
      </c>
      <c r="J164" s="19">
        <f t="shared" si="30"/>
        <v>0</v>
      </c>
    </row>
    <row r="165" spans="1:10" ht="66" customHeight="1">
      <c r="A165" s="17" t="s">
        <v>254</v>
      </c>
      <c r="B165" s="20" t="s">
        <v>172</v>
      </c>
      <c r="C165" s="21">
        <v>819</v>
      </c>
      <c r="D165" s="22" t="s">
        <v>168</v>
      </c>
      <c r="E165" s="22" t="s">
        <v>152</v>
      </c>
      <c r="F165" s="22"/>
      <c r="G165" s="30">
        <f>G168</f>
        <v>194300</v>
      </c>
      <c r="H165" s="30">
        <f aca="true" t="shared" si="34" ref="H165:I167">H166</f>
        <v>194300</v>
      </c>
      <c r="I165" s="30">
        <f t="shared" si="34"/>
        <v>0</v>
      </c>
      <c r="J165" s="19">
        <f t="shared" si="30"/>
        <v>0</v>
      </c>
    </row>
    <row r="166" spans="1:10" ht="77.25" customHeight="1">
      <c r="A166" s="17" t="s">
        <v>251</v>
      </c>
      <c r="B166" s="20" t="s">
        <v>173</v>
      </c>
      <c r="C166" s="21">
        <v>819</v>
      </c>
      <c r="D166" s="22" t="s">
        <v>168</v>
      </c>
      <c r="E166" s="22" t="s">
        <v>174</v>
      </c>
      <c r="F166" s="22"/>
      <c r="G166" s="30">
        <f>G165</f>
        <v>194300</v>
      </c>
      <c r="H166" s="30">
        <f t="shared" si="34"/>
        <v>194300</v>
      </c>
      <c r="I166" s="30">
        <f t="shared" si="34"/>
        <v>0</v>
      </c>
      <c r="J166" s="19">
        <f t="shared" si="30"/>
        <v>0</v>
      </c>
    </row>
    <row r="167" spans="1:10" ht="30.75" customHeight="1">
      <c r="A167" s="17" t="s">
        <v>252</v>
      </c>
      <c r="B167" s="20" t="s">
        <v>34</v>
      </c>
      <c r="C167" s="21">
        <v>819</v>
      </c>
      <c r="D167" s="22" t="s">
        <v>168</v>
      </c>
      <c r="E167" s="22" t="s">
        <v>174</v>
      </c>
      <c r="F167" s="22" t="s">
        <v>47</v>
      </c>
      <c r="G167" s="30">
        <f>G168</f>
        <v>194300</v>
      </c>
      <c r="H167" s="30">
        <f t="shared" si="34"/>
        <v>194300</v>
      </c>
      <c r="I167" s="30">
        <f t="shared" si="34"/>
        <v>0</v>
      </c>
      <c r="J167" s="19">
        <f t="shared" si="30"/>
        <v>0</v>
      </c>
    </row>
    <row r="168" spans="1:10" ht="28.5" customHeight="1">
      <c r="A168" s="17" t="s">
        <v>287</v>
      </c>
      <c r="B168" s="20" t="s">
        <v>98</v>
      </c>
      <c r="C168" s="21">
        <v>819</v>
      </c>
      <c r="D168" s="22" t="s">
        <v>168</v>
      </c>
      <c r="E168" s="22" t="s">
        <v>174</v>
      </c>
      <c r="F168" s="22" t="s">
        <v>28</v>
      </c>
      <c r="G168" s="30">
        <f>G169</f>
        <v>194300</v>
      </c>
      <c r="H168" s="30">
        <f>H169</f>
        <v>194300</v>
      </c>
      <c r="I168" s="30">
        <f>I169</f>
        <v>0</v>
      </c>
      <c r="J168" s="19">
        <f t="shared" si="30"/>
        <v>0</v>
      </c>
    </row>
    <row r="169" spans="1:10" ht="27.75" customHeight="1">
      <c r="A169" s="17" t="s">
        <v>255</v>
      </c>
      <c r="B169" s="20" t="s">
        <v>269</v>
      </c>
      <c r="C169" s="21">
        <v>819</v>
      </c>
      <c r="D169" s="22" t="s">
        <v>168</v>
      </c>
      <c r="E169" s="22" t="s">
        <v>174</v>
      </c>
      <c r="F169" s="22" t="s">
        <v>271</v>
      </c>
      <c r="G169" s="30">
        <v>194300</v>
      </c>
      <c r="H169" s="30">
        <v>194300</v>
      </c>
      <c r="I169" s="30">
        <v>0</v>
      </c>
      <c r="J169" s="19">
        <f t="shared" si="30"/>
        <v>0</v>
      </c>
    </row>
    <row r="170" spans="1:10" ht="13.5" customHeight="1">
      <c r="A170" s="17" t="s">
        <v>256</v>
      </c>
      <c r="B170" s="20" t="s">
        <v>247</v>
      </c>
      <c r="C170" s="21">
        <v>819</v>
      </c>
      <c r="D170" s="22" t="s">
        <v>248</v>
      </c>
      <c r="E170" s="22"/>
      <c r="F170" s="22"/>
      <c r="G170" s="30">
        <v>0</v>
      </c>
      <c r="H170" s="30">
        <f aca="true" t="shared" si="35" ref="H170:I173">H171</f>
        <v>52238.57</v>
      </c>
      <c r="I170" s="30">
        <f t="shared" si="35"/>
        <v>52000</v>
      </c>
      <c r="J170" s="19">
        <f t="shared" si="30"/>
        <v>99.54330679419441</v>
      </c>
    </row>
    <row r="171" spans="1:10" ht="53.25" customHeight="1">
      <c r="A171" s="17" t="s">
        <v>288</v>
      </c>
      <c r="B171" s="20" t="s">
        <v>113</v>
      </c>
      <c r="C171" s="21">
        <v>819</v>
      </c>
      <c r="D171" s="22" t="s">
        <v>248</v>
      </c>
      <c r="E171" s="22" t="s">
        <v>130</v>
      </c>
      <c r="F171" s="22"/>
      <c r="G171" s="30">
        <v>0</v>
      </c>
      <c r="H171" s="30">
        <f t="shared" si="35"/>
        <v>52238.57</v>
      </c>
      <c r="I171" s="30">
        <f t="shared" si="35"/>
        <v>52000</v>
      </c>
      <c r="J171" s="19">
        <f t="shared" si="30"/>
        <v>99.54330679419441</v>
      </c>
    </row>
    <row r="172" spans="1:10" ht="170.25" customHeight="1">
      <c r="A172" s="17" t="s">
        <v>257</v>
      </c>
      <c r="B172" s="20" t="s">
        <v>249</v>
      </c>
      <c r="C172" s="21">
        <v>819</v>
      </c>
      <c r="D172" s="22" t="s">
        <v>248</v>
      </c>
      <c r="E172" s="22" t="s">
        <v>250</v>
      </c>
      <c r="F172" s="22"/>
      <c r="G172" s="30">
        <v>0</v>
      </c>
      <c r="H172" s="30">
        <f t="shared" si="35"/>
        <v>52238.57</v>
      </c>
      <c r="I172" s="30">
        <f t="shared" si="35"/>
        <v>52000</v>
      </c>
      <c r="J172" s="19">
        <f t="shared" si="30"/>
        <v>99.54330679419441</v>
      </c>
    </row>
    <row r="173" spans="1:10" ht="15" customHeight="1">
      <c r="A173" s="17" t="s">
        <v>258</v>
      </c>
      <c r="B173" s="20" t="s">
        <v>3</v>
      </c>
      <c r="C173" s="21">
        <v>819</v>
      </c>
      <c r="D173" s="22" t="s">
        <v>248</v>
      </c>
      <c r="E173" s="22" t="s">
        <v>250</v>
      </c>
      <c r="F173" s="22" t="s">
        <v>14</v>
      </c>
      <c r="G173" s="30">
        <v>0</v>
      </c>
      <c r="H173" s="30">
        <f t="shared" si="35"/>
        <v>52238.57</v>
      </c>
      <c r="I173" s="30">
        <f t="shared" si="35"/>
        <v>52000</v>
      </c>
      <c r="J173" s="19">
        <f t="shared" si="30"/>
        <v>99.54330679419441</v>
      </c>
    </row>
    <row r="174" spans="1:10" ht="15" customHeight="1">
      <c r="A174" s="17" t="s">
        <v>289</v>
      </c>
      <c r="B174" s="20" t="s">
        <v>56</v>
      </c>
      <c r="C174" s="21">
        <v>819</v>
      </c>
      <c r="D174" s="22" t="s">
        <v>248</v>
      </c>
      <c r="E174" s="22" t="s">
        <v>250</v>
      </c>
      <c r="F174" s="22" t="s">
        <v>13</v>
      </c>
      <c r="G174" s="30">
        <v>0</v>
      </c>
      <c r="H174" s="30">
        <v>52238.57</v>
      </c>
      <c r="I174" s="30">
        <v>52000</v>
      </c>
      <c r="J174" s="19">
        <f t="shared" si="30"/>
        <v>99.54330679419441</v>
      </c>
    </row>
    <row r="175" spans="1:10" ht="27" customHeight="1">
      <c r="A175" s="17" t="s">
        <v>290</v>
      </c>
      <c r="B175" s="20" t="s">
        <v>118</v>
      </c>
      <c r="C175" s="21">
        <v>819</v>
      </c>
      <c r="D175" s="22" t="s">
        <v>51</v>
      </c>
      <c r="E175" s="22" t="s">
        <v>147</v>
      </c>
      <c r="F175" s="22"/>
      <c r="G175" s="30">
        <f>G176+G181+G185</f>
        <v>2600994</v>
      </c>
      <c r="H175" s="30">
        <f>H176+H181+H185</f>
        <v>2762261.46</v>
      </c>
      <c r="I175" s="30">
        <f>I176+I181+I185</f>
        <v>989170.1599999999</v>
      </c>
      <c r="J175" s="19">
        <f t="shared" si="30"/>
        <v>35.81015679811859</v>
      </c>
    </row>
    <row r="176" spans="1:10" ht="52.5" customHeight="1">
      <c r="A176" s="17" t="s">
        <v>291</v>
      </c>
      <c r="B176" s="20" t="s">
        <v>123</v>
      </c>
      <c r="C176" s="21">
        <v>819</v>
      </c>
      <c r="D176" s="22" t="s">
        <v>51</v>
      </c>
      <c r="E176" s="22" t="s">
        <v>150</v>
      </c>
      <c r="F176" s="22"/>
      <c r="G176" s="30">
        <f aca="true" t="shared" si="36" ref="G176:H178">G177</f>
        <v>2005400</v>
      </c>
      <c r="H176" s="30">
        <f t="shared" si="36"/>
        <v>2005400</v>
      </c>
      <c r="I176" s="30">
        <f>I177</f>
        <v>786717.48</v>
      </c>
      <c r="J176" s="19">
        <f t="shared" si="30"/>
        <v>39.22995312655829</v>
      </c>
    </row>
    <row r="177" spans="1:10" ht="65.25" customHeight="1">
      <c r="A177" s="17" t="s">
        <v>292</v>
      </c>
      <c r="B177" s="20" t="s">
        <v>120</v>
      </c>
      <c r="C177" s="21">
        <v>819</v>
      </c>
      <c r="D177" s="22" t="s">
        <v>51</v>
      </c>
      <c r="E177" s="22" t="s">
        <v>151</v>
      </c>
      <c r="F177" s="22"/>
      <c r="G177" s="30">
        <f t="shared" si="36"/>
        <v>2005400</v>
      </c>
      <c r="H177" s="30">
        <f t="shared" si="36"/>
        <v>2005400</v>
      </c>
      <c r="I177" s="30">
        <f>I178</f>
        <v>786717.48</v>
      </c>
      <c r="J177" s="19">
        <f t="shared" si="30"/>
        <v>39.22995312655829</v>
      </c>
    </row>
    <row r="178" spans="1:10" ht="27" customHeight="1">
      <c r="A178" s="17" t="s">
        <v>293</v>
      </c>
      <c r="B178" s="20" t="s">
        <v>34</v>
      </c>
      <c r="C178" s="21">
        <v>819</v>
      </c>
      <c r="D178" s="22" t="s">
        <v>51</v>
      </c>
      <c r="E178" s="22" t="s">
        <v>151</v>
      </c>
      <c r="F178" s="22" t="s">
        <v>47</v>
      </c>
      <c r="G178" s="30">
        <f t="shared" si="36"/>
        <v>2005400</v>
      </c>
      <c r="H178" s="30">
        <f t="shared" si="36"/>
        <v>2005400</v>
      </c>
      <c r="I178" s="30">
        <f>I179</f>
        <v>786717.48</v>
      </c>
      <c r="J178" s="19">
        <f t="shared" si="30"/>
        <v>39.22995312655829</v>
      </c>
    </row>
    <row r="179" spans="1:10" ht="29.25" customHeight="1">
      <c r="A179" s="17" t="s">
        <v>294</v>
      </c>
      <c r="B179" s="20" t="s">
        <v>98</v>
      </c>
      <c r="C179" s="21">
        <v>819</v>
      </c>
      <c r="D179" s="22" t="s">
        <v>51</v>
      </c>
      <c r="E179" s="22" t="s">
        <v>151</v>
      </c>
      <c r="F179" s="22" t="s">
        <v>28</v>
      </c>
      <c r="G179" s="30">
        <f>G180</f>
        <v>2005400</v>
      </c>
      <c r="H179" s="30">
        <f>H180</f>
        <v>2005400</v>
      </c>
      <c r="I179" s="30">
        <f>I180</f>
        <v>786717.48</v>
      </c>
      <c r="J179" s="19">
        <f t="shared" si="30"/>
        <v>39.22995312655829</v>
      </c>
    </row>
    <row r="180" spans="1:10" ht="29.25" customHeight="1">
      <c r="A180" s="17" t="s">
        <v>295</v>
      </c>
      <c r="B180" s="20" t="s">
        <v>269</v>
      </c>
      <c r="C180" s="21">
        <v>819</v>
      </c>
      <c r="D180" s="22" t="s">
        <v>51</v>
      </c>
      <c r="E180" s="22" t="s">
        <v>151</v>
      </c>
      <c r="F180" s="22" t="s">
        <v>271</v>
      </c>
      <c r="G180" s="30">
        <v>2005400</v>
      </c>
      <c r="H180" s="30">
        <v>2005400</v>
      </c>
      <c r="I180" s="30">
        <v>786717.48</v>
      </c>
      <c r="J180" s="19">
        <f t="shared" si="30"/>
        <v>39.22995312655829</v>
      </c>
    </row>
    <row r="181" spans="1:10" ht="93.75" customHeight="1">
      <c r="A181" s="17" t="s">
        <v>296</v>
      </c>
      <c r="B181" s="20" t="s">
        <v>273</v>
      </c>
      <c r="C181" s="21">
        <v>819</v>
      </c>
      <c r="D181" s="22" t="s">
        <v>51</v>
      </c>
      <c r="E181" s="22" t="s">
        <v>278</v>
      </c>
      <c r="F181" s="22"/>
      <c r="G181" s="30">
        <f>G182</f>
        <v>7194</v>
      </c>
      <c r="H181" s="30">
        <f aca="true" t="shared" si="37" ref="H181:I183">H182</f>
        <v>7194</v>
      </c>
      <c r="I181" s="30">
        <f t="shared" si="37"/>
        <v>0</v>
      </c>
      <c r="J181" s="19">
        <f t="shared" si="30"/>
        <v>0</v>
      </c>
    </row>
    <row r="182" spans="1:10" ht="30" customHeight="1">
      <c r="A182" s="17" t="s">
        <v>335</v>
      </c>
      <c r="B182" s="20" t="s">
        <v>34</v>
      </c>
      <c r="C182" s="21">
        <v>819</v>
      </c>
      <c r="D182" s="22" t="s">
        <v>51</v>
      </c>
      <c r="E182" s="22" t="s">
        <v>278</v>
      </c>
      <c r="F182" s="22" t="s">
        <v>47</v>
      </c>
      <c r="G182" s="30">
        <f>G183</f>
        <v>7194</v>
      </c>
      <c r="H182" s="30">
        <f t="shared" si="37"/>
        <v>7194</v>
      </c>
      <c r="I182" s="30">
        <f t="shared" si="37"/>
        <v>0</v>
      </c>
      <c r="J182" s="19">
        <f t="shared" si="30"/>
        <v>0</v>
      </c>
    </row>
    <row r="183" spans="1:10" ht="30" customHeight="1">
      <c r="A183" s="17" t="s">
        <v>336</v>
      </c>
      <c r="B183" s="20" t="s">
        <v>98</v>
      </c>
      <c r="C183" s="21">
        <v>819</v>
      </c>
      <c r="D183" s="22" t="s">
        <v>51</v>
      </c>
      <c r="E183" s="22" t="s">
        <v>278</v>
      </c>
      <c r="F183" s="22" t="s">
        <v>28</v>
      </c>
      <c r="G183" s="30">
        <f>G184</f>
        <v>7194</v>
      </c>
      <c r="H183" s="30">
        <f t="shared" si="37"/>
        <v>7194</v>
      </c>
      <c r="I183" s="30">
        <f t="shared" si="37"/>
        <v>0</v>
      </c>
      <c r="J183" s="19">
        <f t="shared" si="30"/>
        <v>0</v>
      </c>
    </row>
    <row r="184" spans="1:10" ht="27" customHeight="1">
      <c r="A184" s="17" t="s">
        <v>297</v>
      </c>
      <c r="B184" s="20" t="s">
        <v>272</v>
      </c>
      <c r="C184" s="21">
        <v>819</v>
      </c>
      <c r="D184" s="22" t="s">
        <v>51</v>
      </c>
      <c r="E184" s="22" t="s">
        <v>278</v>
      </c>
      <c r="F184" s="22" t="s">
        <v>271</v>
      </c>
      <c r="G184" s="30">
        <v>7194</v>
      </c>
      <c r="H184" s="30">
        <v>7194</v>
      </c>
      <c r="I184" s="30">
        <v>0</v>
      </c>
      <c r="J184" s="19">
        <f t="shared" si="30"/>
        <v>0</v>
      </c>
    </row>
    <row r="185" spans="1:10" ht="54" customHeight="1">
      <c r="A185" s="17" t="s">
        <v>298</v>
      </c>
      <c r="B185" s="20" t="s">
        <v>119</v>
      </c>
      <c r="C185" s="21">
        <v>819</v>
      </c>
      <c r="D185" s="22" t="s">
        <v>51</v>
      </c>
      <c r="E185" s="22" t="s">
        <v>152</v>
      </c>
      <c r="F185" s="22"/>
      <c r="G185" s="30">
        <f>G195+G199+G203+G186</f>
        <v>588400</v>
      </c>
      <c r="H185" s="30">
        <f>H195+H199+H203+H186</f>
        <v>749667.46</v>
      </c>
      <c r="I185" s="30">
        <f>I195+I199+I203+I186</f>
        <v>202452.68</v>
      </c>
      <c r="J185" s="19">
        <f t="shared" si="30"/>
        <v>27.005664618282886</v>
      </c>
    </row>
    <row r="186" spans="1:10" ht="69.75" customHeight="1">
      <c r="A186" s="17" t="s">
        <v>337</v>
      </c>
      <c r="B186" s="20" t="s">
        <v>165</v>
      </c>
      <c r="C186" s="21">
        <v>819</v>
      </c>
      <c r="D186" s="22" t="s">
        <v>51</v>
      </c>
      <c r="E186" s="22" t="s">
        <v>153</v>
      </c>
      <c r="F186" s="22"/>
      <c r="G186" s="30">
        <f aca="true" t="shared" si="38" ref="G186:I187">G187</f>
        <v>6000</v>
      </c>
      <c r="H186" s="30">
        <f t="shared" si="38"/>
        <v>6000</v>
      </c>
      <c r="I186" s="30">
        <f t="shared" si="38"/>
        <v>728.18</v>
      </c>
      <c r="J186" s="19">
        <f t="shared" si="30"/>
        <v>12.136333333333333</v>
      </c>
    </row>
    <row r="187" spans="1:10" ht="26.25" customHeight="1">
      <c r="A187" s="17" t="s">
        <v>299</v>
      </c>
      <c r="B187" s="20" t="s">
        <v>34</v>
      </c>
      <c r="C187" s="21">
        <v>819</v>
      </c>
      <c r="D187" s="22" t="s">
        <v>51</v>
      </c>
      <c r="E187" s="22" t="s">
        <v>153</v>
      </c>
      <c r="F187" s="22" t="s">
        <v>47</v>
      </c>
      <c r="G187" s="30">
        <f t="shared" si="38"/>
        <v>6000</v>
      </c>
      <c r="H187" s="30">
        <f t="shared" si="38"/>
        <v>6000</v>
      </c>
      <c r="I187" s="30">
        <f t="shared" si="38"/>
        <v>728.18</v>
      </c>
      <c r="J187" s="19">
        <f t="shared" si="30"/>
        <v>12.136333333333333</v>
      </c>
    </row>
    <row r="188" spans="1:10" ht="25.5" customHeight="1">
      <c r="A188" s="17" t="s">
        <v>297</v>
      </c>
      <c r="B188" s="20" t="s">
        <v>98</v>
      </c>
      <c r="C188" s="21">
        <v>819</v>
      </c>
      <c r="D188" s="22" t="s">
        <v>51</v>
      </c>
      <c r="E188" s="22" t="s">
        <v>153</v>
      </c>
      <c r="F188" s="22" t="s">
        <v>28</v>
      </c>
      <c r="G188" s="30">
        <f>G189</f>
        <v>6000</v>
      </c>
      <c r="H188" s="30">
        <f>H189</f>
        <v>6000</v>
      </c>
      <c r="I188" s="30">
        <f>I189</f>
        <v>728.18</v>
      </c>
      <c r="J188" s="19">
        <f t="shared" si="30"/>
        <v>12.136333333333333</v>
      </c>
    </row>
    <row r="189" spans="1:10" ht="27.75" customHeight="1">
      <c r="A189" s="17" t="s">
        <v>298</v>
      </c>
      <c r="B189" s="20" t="s">
        <v>269</v>
      </c>
      <c r="C189" s="21">
        <v>819</v>
      </c>
      <c r="D189" s="22" t="s">
        <v>51</v>
      </c>
      <c r="E189" s="22" t="s">
        <v>153</v>
      </c>
      <c r="F189" s="22" t="s">
        <v>271</v>
      </c>
      <c r="G189" s="30">
        <v>6000</v>
      </c>
      <c r="H189" s="30">
        <v>6000</v>
      </c>
      <c r="I189" s="30">
        <v>728.18</v>
      </c>
      <c r="J189" s="19">
        <f t="shared" si="30"/>
        <v>12.136333333333333</v>
      </c>
    </row>
    <row r="190" spans="1:10" ht="64.5" customHeight="1">
      <c r="A190" s="17" t="s">
        <v>337</v>
      </c>
      <c r="B190" s="26" t="s">
        <v>355</v>
      </c>
      <c r="C190" s="21">
        <v>819</v>
      </c>
      <c r="D190" s="22" t="s">
        <v>51</v>
      </c>
      <c r="E190" s="22" t="s">
        <v>354</v>
      </c>
      <c r="F190" s="22"/>
      <c r="G190" s="30">
        <f aca="true" t="shared" si="39" ref="G190:I192">G191</f>
        <v>0</v>
      </c>
      <c r="H190" s="30">
        <f t="shared" si="39"/>
        <v>1</v>
      </c>
      <c r="I190" s="30">
        <f t="shared" si="39"/>
        <v>0</v>
      </c>
      <c r="J190" s="19">
        <f t="shared" si="30"/>
        <v>0</v>
      </c>
    </row>
    <row r="191" spans="1:10" ht="27.75" customHeight="1">
      <c r="A191" s="17" t="s">
        <v>299</v>
      </c>
      <c r="B191" s="20" t="s">
        <v>34</v>
      </c>
      <c r="C191" s="21">
        <v>819</v>
      </c>
      <c r="D191" s="22" t="s">
        <v>51</v>
      </c>
      <c r="E191" s="22" t="s">
        <v>354</v>
      </c>
      <c r="F191" s="22" t="s">
        <v>47</v>
      </c>
      <c r="G191" s="30">
        <f t="shared" si="39"/>
        <v>0</v>
      </c>
      <c r="H191" s="30">
        <f t="shared" si="39"/>
        <v>1</v>
      </c>
      <c r="I191" s="30">
        <f t="shared" si="39"/>
        <v>0</v>
      </c>
      <c r="J191" s="19">
        <f t="shared" si="30"/>
        <v>0</v>
      </c>
    </row>
    <row r="192" spans="1:10" ht="27.75" customHeight="1">
      <c r="A192" s="17" t="s">
        <v>300</v>
      </c>
      <c r="B192" s="20" t="s">
        <v>98</v>
      </c>
      <c r="C192" s="21">
        <v>819</v>
      </c>
      <c r="D192" s="22" t="s">
        <v>51</v>
      </c>
      <c r="E192" s="22" t="s">
        <v>354</v>
      </c>
      <c r="F192" s="22" t="s">
        <v>28</v>
      </c>
      <c r="G192" s="30">
        <f t="shared" si="39"/>
        <v>0</v>
      </c>
      <c r="H192" s="30">
        <f t="shared" si="39"/>
        <v>1</v>
      </c>
      <c r="I192" s="30">
        <f t="shared" si="39"/>
        <v>0</v>
      </c>
      <c r="J192" s="19">
        <f t="shared" si="30"/>
        <v>0</v>
      </c>
    </row>
    <row r="193" spans="1:10" ht="27.75" customHeight="1">
      <c r="A193" s="17" t="s">
        <v>301</v>
      </c>
      <c r="B193" s="20" t="s">
        <v>269</v>
      </c>
      <c r="C193" s="21">
        <v>819</v>
      </c>
      <c r="D193" s="22" t="s">
        <v>51</v>
      </c>
      <c r="E193" s="22" t="s">
        <v>354</v>
      </c>
      <c r="F193" s="22" t="s">
        <v>271</v>
      </c>
      <c r="G193" s="30">
        <v>0</v>
      </c>
      <c r="H193" s="30">
        <v>1</v>
      </c>
      <c r="I193" s="30">
        <v>0</v>
      </c>
      <c r="J193" s="19">
        <f t="shared" si="30"/>
        <v>0</v>
      </c>
    </row>
    <row r="194" spans="1:10" ht="69" customHeight="1">
      <c r="A194" s="17" t="s">
        <v>302</v>
      </c>
      <c r="B194" s="20" t="s">
        <v>121</v>
      </c>
      <c r="C194" s="21">
        <v>819</v>
      </c>
      <c r="D194" s="22" t="s">
        <v>51</v>
      </c>
      <c r="E194" s="22" t="s">
        <v>154</v>
      </c>
      <c r="F194" s="22"/>
      <c r="G194" s="30">
        <f aca="true" t="shared" si="40" ref="G194:I195">G195</f>
        <v>402400</v>
      </c>
      <c r="H194" s="30">
        <f t="shared" si="40"/>
        <v>562803.46</v>
      </c>
      <c r="I194" s="30">
        <f t="shared" si="40"/>
        <v>131706.4</v>
      </c>
      <c r="J194" s="19">
        <f t="shared" si="30"/>
        <v>23.40184617912619</v>
      </c>
    </row>
    <row r="195" spans="1:10" ht="24.75" customHeight="1">
      <c r="A195" s="17" t="s">
        <v>303</v>
      </c>
      <c r="B195" s="20" t="s">
        <v>34</v>
      </c>
      <c r="C195" s="21">
        <v>819</v>
      </c>
      <c r="D195" s="22" t="s">
        <v>51</v>
      </c>
      <c r="E195" s="22" t="s">
        <v>154</v>
      </c>
      <c r="F195" s="22" t="s">
        <v>47</v>
      </c>
      <c r="G195" s="30">
        <f t="shared" si="40"/>
        <v>402400</v>
      </c>
      <c r="H195" s="30">
        <f t="shared" si="40"/>
        <v>562803.46</v>
      </c>
      <c r="I195" s="30">
        <f t="shared" si="40"/>
        <v>131706.4</v>
      </c>
      <c r="J195" s="19">
        <f t="shared" si="30"/>
        <v>23.40184617912619</v>
      </c>
    </row>
    <row r="196" spans="1:10" ht="27" customHeight="1">
      <c r="A196" s="17" t="s">
        <v>304</v>
      </c>
      <c r="B196" s="20" t="s">
        <v>98</v>
      </c>
      <c r="C196" s="21">
        <v>819</v>
      </c>
      <c r="D196" s="22" t="s">
        <v>51</v>
      </c>
      <c r="E196" s="22" t="s">
        <v>154</v>
      </c>
      <c r="F196" s="22" t="s">
        <v>28</v>
      </c>
      <c r="G196" s="30">
        <f>G197</f>
        <v>402400</v>
      </c>
      <c r="H196" s="30">
        <f>H197</f>
        <v>562803.46</v>
      </c>
      <c r="I196" s="30">
        <f>I197</f>
        <v>131706.4</v>
      </c>
      <c r="J196" s="19">
        <f t="shared" si="30"/>
        <v>23.40184617912619</v>
      </c>
    </row>
    <row r="197" spans="1:10" ht="27" customHeight="1">
      <c r="A197" s="17" t="s">
        <v>305</v>
      </c>
      <c r="B197" s="20" t="s">
        <v>269</v>
      </c>
      <c r="C197" s="21">
        <v>819</v>
      </c>
      <c r="D197" s="22" t="s">
        <v>51</v>
      </c>
      <c r="E197" s="22" t="s">
        <v>154</v>
      </c>
      <c r="F197" s="22" t="s">
        <v>271</v>
      </c>
      <c r="G197" s="30">
        <v>402400</v>
      </c>
      <c r="H197" s="30">
        <v>562803.46</v>
      </c>
      <c r="I197" s="30">
        <v>131706.4</v>
      </c>
      <c r="J197" s="19">
        <f t="shared" si="30"/>
        <v>23.40184617912619</v>
      </c>
    </row>
    <row r="198" spans="1:10" ht="81" customHeight="1">
      <c r="A198" s="17" t="s">
        <v>306</v>
      </c>
      <c r="B198" s="20" t="s">
        <v>122</v>
      </c>
      <c r="C198" s="21">
        <v>819</v>
      </c>
      <c r="D198" s="22" t="s">
        <v>51</v>
      </c>
      <c r="E198" s="22" t="s">
        <v>155</v>
      </c>
      <c r="F198" s="22"/>
      <c r="G198" s="30">
        <f>G199</f>
        <v>180000</v>
      </c>
      <c r="H198" s="30">
        <f>H199</f>
        <v>180000</v>
      </c>
      <c r="I198" s="30">
        <f>I199</f>
        <v>69154.1</v>
      </c>
      <c r="J198" s="19">
        <f t="shared" si="30"/>
        <v>38.41894444444445</v>
      </c>
    </row>
    <row r="199" spans="1:10" ht="29.25" customHeight="1">
      <c r="A199" s="17" t="s">
        <v>363</v>
      </c>
      <c r="B199" s="20" t="s">
        <v>34</v>
      </c>
      <c r="C199" s="21">
        <v>819</v>
      </c>
      <c r="D199" s="22" t="s">
        <v>51</v>
      </c>
      <c r="E199" s="22" t="s">
        <v>155</v>
      </c>
      <c r="F199" s="22" t="s">
        <v>47</v>
      </c>
      <c r="G199" s="30">
        <f>G200</f>
        <v>180000</v>
      </c>
      <c r="H199" s="30">
        <v>180000</v>
      </c>
      <c r="I199" s="30">
        <f>I200</f>
        <v>69154.1</v>
      </c>
      <c r="J199" s="19">
        <f t="shared" si="30"/>
        <v>38.41894444444445</v>
      </c>
    </row>
    <row r="200" spans="1:10" ht="28.5" customHeight="1">
      <c r="A200" s="17" t="s">
        <v>364</v>
      </c>
      <c r="B200" s="20" t="s">
        <v>98</v>
      </c>
      <c r="C200" s="21">
        <v>819</v>
      </c>
      <c r="D200" s="22" t="s">
        <v>51</v>
      </c>
      <c r="E200" s="22" t="s">
        <v>155</v>
      </c>
      <c r="F200" s="22" t="s">
        <v>28</v>
      </c>
      <c r="G200" s="30">
        <v>180000</v>
      </c>
      <c r="H200" s="30">
        <v>180000</v>
      </c>
      <c r="I200" s="30">
        <f>I201</f>
        <v>69154.1</v>
      </c>
      <c r="J200" s="19">
        <f t="shared" si="30"/>
        <v>38.41894444444445</v>
      </c>
    </row>
    <row r="201" spans="1:10" ht="28.5" customHeight="1">
      <c r="A201" s="17" t="s">
        <v>338</v>
      </c>
      <c r="B201" s="20" t="s">
        <v>269</v>
      </c>
      <c r="C201" s="21">
        <v>819</v>
      </c>
      <c r="D201" s="22" t="s">
        <v>51</v>
      </c>
      <c r="E201" s="22" t="s">
        <v>155</v>
      </c>
      <c r="F201" s="22" t="s">
        <v>271</v>
      </c>
      <c r="G201" s="30">
        <v>180000</v>
      </c>
      <c r="H201" s="30">
        <v>180000</v>
      </c>
      <c r="I201" s="30">
        <v>69154.1</v>
      </c>
      <c r="J201" s="19">
        <f t="shared" si="30"/>
        <v>38.41894444444445</v>
      </c>
    </row>
    <row r="202" spans="1:10" ht="91.5" customHeight="1">
      <c r="A202" s="17" t="s">
        <v>339</v>
      </c>
      <c r="B202" s="20" t="s">
        <v>268</v>
      </c>
      <c r="C202" s="21">
        <v>819</v>
      </c>
      <c r="D202" s="22" t="s">
        <v>51</v>
      </c>
      <c r="E202" s="22" t="s">
        <v>270</v>
      </c>
      <c r="F202" s="22"/>
      <c r="G202" s="30">
        <f aca="true" t="shared" si="41" ref="G202:H204">G203</f>
        <v>0</v>
      </c>
      <c r="H202" s="30">
        <f t="shared" si="41"/>
        <v>864</v>
      </c>
      <c r="I202" s="30">
        <f>I203</f>
        <v>864</v>
      </c>
      <c r="J202" s="19">
        <f t="shared" si="30"/>
        <v>100</v>
      </c>
    </row>
    <row r="203" spans="1:10" ht="28.5" customHeight="1">
      <c r="A203" s="27">
        <v>186</v>
      </c>
      <c r="B203" s="20" t="s">
        <v>34</v>
      </c>
      <c r="C203" s="21">
        <v>819</v>
      </c>
      <c r="D203" s="22" t="s">
        <v>51</v>
      </c>
      <c r="E203" s="22" t="s">
        <v>270</v>
      </c>
      <c r="F203" s="22" t="s">
        <v>47</v>
      </c>
      <c r="G203" s="30">
        <f t="shared" si="41"/>
        <v>0</v>
      </c>
      <c r="H203" s="30">
        <f t="shared" si="41"/>
        <v>864</v>
      </c>
      <c r="I203" s="30">
        <f>I204</f>
        <v>864</v>
      </c>
      <c r="J203" s="19">
        <f t="shared" si="30"/>
        <v>100</v>
      </c>
    </row>
    <row r="204" spans="1:10" ht="28.5" customHeight="1">
      <c r="A204" s="27">
        <v>187</v>
      </c>
      <c r="B204" s="20" t="s">
        <v>98</v>
      </c>
      <c r="C204" s="21">
        <v>819</v>
      </c>
      <c r="D204" s="22" t="s">
        <v>51</v>
      </c>
      <c r="E204" s="22" t="s">
        <v>270</v>
      </c>
      <c r="F204" s="22" t="s">
        <v>28</v>
      </c>
      <c r="G204" s="30">
        <f t="shared" si="41"/>
        <v>0</v>
      </c>
      <c r="H204" s="30">
        <f t="shared" si="41"/>
        <v>864</v>
      </c>
      <c r="I204" s="30">
        <f>I205</f>
        <v>864</v>
      </c>
      <c r="J204" s="19">
        <f t="shared" si="30"/>
        <v>100</v>
      </c>
    </row>
    <row r="205" spans="1:10" ht="24.75" customHeight="1">
      <c r="A205" s="17" t="s">
        <v>340</v>
      </c>
      <c r="B205" s="20" t="s">
        <v>269</v>
      </c>
      <c r="C205" s="21">
        <v>819</v>
      </c>
      <c r="D205" s="22" t="s">
        <v>51</v>
      </c>
      <c r="E205" s="22" t="s">
        <v>270</v>
      </c>
      <c r="F205" s="22" t="s">
        <v>271</v>
      </c>
      <c r="G205" s="30">
        <v>0</v>
      </c>
      <c r="H205" s="30">
        <v>864</v>
      </c>
      <c r="I205" s="30">
        <v>864</v>
      </c>
      <c r="J205" s="19">
        <f t="shared" si="30"/>
        <v>100</v>
      </c>
    </row>
    <row r="206" spans="1:10" ht="68.25" customHeight="1">
      <c r="A206" s="17" t="s">
        <v>341</v>
      </c>
      <c r="B206" s="20" t="s">
        <v>175</v>
      </c>
      <c r="C206" s="21">
        <v>819</v>
      </c>
      <c r="D206" s="22" t="s">
        <v>166</v>
      </c>
      <c r="E206" s="22" t="s">
        <v>167</v>
      </c>
      <c r="F206" s="22" t="s">
        <v>1</v>
      </c>
      <c r="G206" s="30">
        <f>G207</f>
        <v>65100</v>
      </c>
      <c r="H206" s="30">
        <f>H207</f>
        <v>65100</v>
      </c>
      <c r="I206" s="30">
        <f>I207</f>
        <v>0</v>
      </c>
      <c r="J206" s="19">
        <f t="shared" si="30"/>
        <v>0</v>
      </c>
    </row>
    <row r="207" spans="1:10" ht="54.75" customHeight="1">
      <c r="A207" s="27">
        <v>190</v>
      </c>
      <c r="B207" s="20" t="s">
        <v>97</v>
      </c>
      <c r="C207" s="21">
        <v>819</v>
      </c>
      <c r="D207" s="22" t="s">
        <v>166</v>
      </c>
      <c r="E207" s="22" t="s">
        <v>167</v>
      </c>
      <c r="F207" s="22" t="s">
        <v>31</v>
      </c>
      <c r="G207" s="30">
        <f>G208+G209</f>
        <v>65100</v>
      </c>
      <c r="H207" s="30">
        <f>H208+H209</f>
        <v>65100</v>
      </c>
      <c r="I207" s="30">
        <f>I208+I209</f>
        <v>0</v>
      </c>
      <c r="J207" s="19">
        <f t="shared" si="30"/>
        <v>0</v>
      </c>
    </row>
    <row r="208" spans="1:10" ht="13.5" customHeight="1">
      <c r="A208" s="17" t="s">
        <v>342</v>
      </c>
      <c r="B208" s="20" t="s">
        <v>202</v>
      </c>
      <c r="C208" s="21">
        <v>819</v>
      </c>
      <c r="D208" s="22" t="s">
        <v>166</v>
      </c>
      <c r="E208" s="22" t="s">
        <v>167</v>
      </c>
      <c r="F208" s="22" t="s">
        <v>204</v>
      </c>
      <c r="G208" s="30">
        <v>50000</v>
      </c>
      <c r="H208" s="30">
        <v>50000</v>
      </c>
      <c r="I208" s="30">
        <v>0</v>
      </c>
      <c r="J208" s="19">
        <f t="shared" si="30"/>
        <v>0</v>
      </c>
    </row>
    <row r="209" spans="1:10" ht="40.5" customHeight="1">
      <c r="A209" s="17" t="s">
        <v>343</v>
      </c>
      <c r="B209" s="20" t="s">
        <v>205</v>
      </c>
      <c r="C209" s="21">
        <v>819</v>
      </c>
      <c r="D209" s="22" t="s">
        <v>166</v>
      </c>
      <c r="E209" s="22" t="s">
        <v>167</v>
      </c>
      <c r="F209" s="22" t="s">
        <v>206</v>
      </c>
      <c r="G209" s="30">
        <v>15100</v>
      </c>
      <c r="H209" s="30">
        <v>15100</v>
      </c>
      <c r="I209" s="30">
        <v>0</v>
      </c>
      <c r="J209" s="19">
        <f t="shared" si="30"/>
        <v>0</v>
      </c>
    </row>
    <row r="210" spans="1:10" ht="15" customHeight="1">
      <c r="A210" s="17" t="s">
        <v>344</v>
      </c>
      <c r="B210" s="28" t="s">
        <v>265</v>
      </c>
      <c r="C210" s="21">
        <v>819</v>
      </c>
      <c r="D210" s="22" t="s">
        <v>266</v>
      </c>
      <c r="E210" s="22"/>
      <c r="F210" s="22"/>
      <c r="G210" s="30">
        <f aca="true" t="shared" si="42" ref="G210:G215">G211</f>
        <v>984060</v>
      </c>
      <c r="H210" s="30">
        <f aca="true" t="shared" si="43" ref="H210:H215">H211</f>
        <v>1533600</v>
      </c>
      <c r="I210" s="30">
        <f>I211</f>
        <v>1533600</v>
      </c>
      <c r="J210" s="19">
        <f t="shared" si="30"/>
        <v>100</v>
      </c>
    </row>
    <row r="211" spans="1:10" ht="15.75" customHeight="1">
      <c r="A211" s="17" t="s">
        <v>345</v>
      </c>
      <c r="B211" s="28" t="s">
        <v>264</v>
      </c>
      <c r="C211" s="21">
        <v>819</v>
      </c>
      <c r="D211" s="22" t="s">
        <v>260</v>
      </c>
      <c r="E211" s="22"/>
      <c r="F211" s="22"/>
      <c r="G211" s="30">
        <f t="shared" si="42"/>
        <v>984060</v>
      </c>
      <c r="H211" s="30">
        <f t="shared" si="43"/>
        <v>1533600</v>
      </c>
      <c r="I211" s="30">
        <f>I212</f>
        <v>1533600</v>
      </c>
      <c r="J211" s="19">
        <f aca="true" t="shared" si="44" ref="J211:J220">I211/H211*100</f>
        <v>100</v>
      </c>
    </row>
    <row r="212" spans="1:10" ht="39.75" customHeight="1">
      <c r="A212" s="17" t="s">
        <v>346</v>
      </c>
      <c r="B212" s="28" t="s">
        <v>263</v>
      </c>
      <c r="C212" s="21">
        <v>819</v>
      </c>
      <c r="D212" s="22" t="s">
        <v>260</v>
      </c>
      <c r="E212" s="22" t="s">
        <v>129</v>
      </c>
      <c r="F212" s="22"/>
      <c r="G212" s="30">
        <f t="shared" si="42"/>
        <v>984060</v>
      </c>
      <c r="H212" s="30">
        <f t="shared" si="43"/>
        <v>1533600</v>
      </c>
      <c r="I212" s="30">
        <f>I213</f>
        <v>1533600</v>
      </c>
      <c r="J212" s="19">
        <f t="shared" si="44"/>
        <v>100</v>
      </c>
    </row>
    <row r="213" spans="1:10" ht="40.5" customHeight="1">
      <c r="A213" s="17" t="s">
        <v>347</v>
      </c>
      <c r="B213" s="28" t="s">
        <v>132</v>
      </c>
      <c r="C213" s="21">
        <v>819</v>
      </c>
      <c r="D213" s="22" t="s">
        <v>260</v>
      </c>
      <c r="E213" s="22" t="s">
        <v>130</v>
      </c>
      <c r="F213" s="22"/>
      <c r="G213" s="30">
        <f t="shared" si="42"/>
        <v>984060</v>
      </c>
      <c r="H213" s="30">
        <f>H214+H217</f>
        <v>1533600</v>
      </c>
      <c r="I213" s="30">
        <f>I214+I217</f>
        <v>1533600</v>
      </c>
      <c r="J213" s="19">
        <f t="shared" si="44"/>
        <v>100</v>
      </c>
    </row>
    <row r="214" spans="1:10" ht="92.25" customHeight="1">
      <c r="A214" s="17" t="s">
        <v>348</v>
      </c>
      <c r="B214" s="28" t="s">
        <v>262</v>
      </c>
      <c r="C214" s="21">
        <v>819</v>
      </c>
      <c r="D214" s="22" t="s">
        <v>260</v>
      </c>
      <c r="E214" s="22" t="s">
        <v>261</v>
      </c>
      <c r="F214" s="22"/>
      <c r="G214" s="30">
        <f t="shared" si="42"/>
        <v>984060</v>
      </c>
      <c r="H214" s="30">
        <f t="shared" si="43"/>
        <v>605032.12</v>
      </c>
      <c r="I214" s="30">
        <f>I215</f>
        <v>605032.12</v>
      </c>
      <c r="J214" s="19">
        <f t="shared" si="44"/>
        <v>100</v>
      </c>
    </row>
    <row r="215" spans="1:10" ht="15.75" customHeight="1">
      <c r="A215" s="17" t="s">
        <v>349</v>
      </c>
      <c r="B215" s="28" t="s">
        <v>3</v>
      </c>
      <c r="C215" s="21">
        <v>819</v>
      </c>
      <c r="D215" s="22" t="s">
        <v>260</v>
      </c>
      <c r="E215" s="22" t="s">
        <v>261</v>
      </c>
      <c r="F215" s="22" t="s">
        <v>14</v>
      </c>
      <c r="G215" s="30">
        <f t="shared" si="42"/>
        <v>984060</v>
      </c>
      <c r="H215" s="30">
        <f t="shared" si="43"/>
        <v>605032.12</v>
      </c>
      <c r="I215" s="30">
        <f>I216</f>
        <v>605032.12</v>
      </c>
      <c r="J215" s="19">
        <f t="shared" si="44"/>
        <v>100</v>
      </c>
    </row>
    <row r="216" spans="1:10" ht="16.5" customHeight="1">
      <c r="A216" s="17" t="s">
        <v>365</v>
      </c>
      <c r="B216" s="28" t="s">
        <v>259</v>
      </c>
      <c r="C216" s="21">
        <v>819</v>
      </c>
      <c r="D216" s="22" t="s">
        <v>260</v>
      </c>
      <c r="E216" s="22" t="s">
        <v>261</v>
      </c>
      <c r="F216" s="22" t="s">
        <v>13</v>
      </c>
      <c r="G216" s="30">
        <v>984060</v>
      </c>
      <c r="H216" s="30">
        <v>605032.12</v>
      </c>
      <c r="I216" s="30">
        <v>605032.12</v>
      </c>
      <c r="J216" s="19">
        <f t="shared" si="44"/>
        <v>100</v>
      </c>
    </row>
    <row r="217" spans="1:10" ht="93.75" customHeight="1">
      <c r="A217" s="31" t="s">
        <v>47</v>
      </c>
      <c r="B217" s="28" t="s">
        <v>262</v>
      </c>
      <c r="C217" s="21"/>
      <c r="D217" s="22"/>
      <c r="E217" s="22"/>
      <c r="F217" s="22"/>
      <c r="G217" s="30">
        <f aca="true" t="shared" si="45" ref="G217:I218">G218</f>
        <v>0</v>
      </c>
      <c r="H217" s="30">
        <f t="shared" si="45"/>
        <v>928567.88</v>
      </c>
      <c r="I217" s="30">
        <f t="shared" si="45"/>
        <v>928567.88</v>
      </c>
      <c r="J217" s="19">
        <f t="shared" si="44"/>
        <v>100</v>
      </c>
    </row>
    <row r="218" spans="1:10" ht="16.5" customHeight="1">
      <c r="A218" s="31" t="s">
        <v>366</v>
      </c>
      <c r="B218" s="28" t="s">
        <v>3</v>
      </c>
      <c r="C218" s="21"/>
      <c r="D218" s="22"/>
      <c r="E218" s="22"/>
      <c r="F218" s="22"/>
      <c r="G218" s="30">
        <f t="shared" si="45"/>
        <v>0</v>
      </c>
      <c r="H218" s="30">
        <f t="shared" si="45"/>
        <v>928567.88</v>
      </c>
      <c r="I218" s="30">
        <f t="shared" si="45"/>
        <v>928567.88</v>
      </c>
      <c r="J218" s="19">
        <f>I218/H218*100</f>
        <v>100</v>
      </c>
    </row>
    <row r="219" spans="1:10" ht="16.5" customHeight="1">
      <c r="A219" s="31" t="s">
        <v>367</v>
      </c>
      <c r="B219" s="28" t="s">
        <v>259</v>
      </c>
      <c r="C219" s="21"/>
      <c r="D219" s="22"/>
      <c r="E219" s="22"/>
      <c r="F219" s="22"/>
      <c r="G219" s="30">
        <v>0</v>
      </c>
      <c r="H219" s="30">
        <v>928567.88</v>
      </c>
      <c r="I219" s="30">
        <v>928567.88</v>
      </c>
      <c r="J219" s="19">
        <f>I219/H219*100</f>
        <v>100</v>
      </c>
    </row>
    <row r="220" spans="1:10" ht="18.75" customHeight="1">
      <c r="A220" s="34" t="s">
        <v>201</v>
      </c>
      <c r="B220" s="35"/>
      <c r="C220" s="21"/>
      <c r="D220" s="22"/>
      <c r="E220" s="22"/>
      <c r="F220" s="22"/>
      <c r="G220" s="29">
        <f>G10</f>
        <v>11907454</v>
      </c>
      <c r="H220" s="29">
        <f>H10</f>
        <v>14216723.03</v>
      </c>
      <c r="I220" s="29">
        <f>I10</f>
        <v>5698333.49</v>
      </c>
      <c r="J220" s="19">
        <f t="shared" si="44"/>
        <v>40.08190549942788</v>
      </c>
    </row>
  </sheetData>
  <sheetProtection/>
  <mergeCells count="6">
    <mergeCell ref="C2:J2"/>
    <mergeCell ref="C3:J3"/>
    <mergeCell ref="A220:B220"/>
    <mergeCell ref="A5:J5"/>
    <mergeCell ref="A6:J6"/>
    <mergeCell ref="E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2020-07-26T04:42:24Z</cp:lastPrinted>
  <dcterms:created xsi:type="dcterms:W3CDTF">2007-10-11T12:08:51Z</dcterms:created>
  <dcterms:modified xsi:type="dcterms:W3CDTF">2020-07-26T04:42:51Z</dcterms:modified>
  <cp:category/>
  <cp:version/>
  <cp:contentType/>
  <cp:contentStatus/>
</cp:coreProperties>
</file>