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946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'Лист1'!$A$1:$J$194</definedName>
  </definedNames>
  <calcPr fullCalcOnLoad="1"/>
</workbook>
</file>

<file path=xl/sharedStrings.xml><?xml version="1.0" encoding="utf-8"?>
<sst xmlns="http://schemas.openxmlformats.org/spreadsheetml/2006/main" count="857" uniqueCount="342">
  <si>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</si>
  <si>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</si>
  <si>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</si>
  <si>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</si>
  <si>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</si>
  <si>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87</t>
  </si>
  <si>
    <t>88</t>
  </si>
  <si>
    <t>89</t>
  </si>
  <si>
    <t>92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</si>
  <si>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</si>
  <si>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</si>
  <si>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</si>
  <si>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</si>
  <si>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</si>
  <si>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</si>
  <si>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</si>
  <si>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</si>
  <si>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</si>
  <si>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</si>
  <si>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</si>
  <si>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</si>
  <si>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</si>
  <si>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</si>
  <si>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</si>
  <si>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</si>
  <si>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</si>
  <si>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</si>
  <si>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</si>
  <si>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</si>
  <si>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</si>
  <si>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</si>
  <si>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</si>
  <si>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</si>
  <si>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</si>
  <si>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</si>
  <si>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</si>
  <si>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</si>
  <si>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</si>
  <si>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</si>
  <si>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</si>
  <si>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</si>
  <si>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</si>
  <si>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</si>
  <si>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</si>
  <si>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</si>
  <si>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</si>
  <si>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</si>
  <si>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</si>
  <si>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</si>
  <si>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</si>
  <si>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</si>
  <si>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</si>
  <si>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</si>
  <si>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80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</si>
  <si>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</si>
  <si>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</si>
  <si>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</si>
  <si>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</si>
  <si>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</si>
  <si>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</si>
  <si>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</si>
  <si>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</si>
  <si>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</si>
  <si>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29</t>
  </si>
  <si>
    <t>30</t>
  </si>
  <si>
    <t>31</t>
  </si>
  <si>
    <t>32</t>
  </si>
  <si>
    <t>33</t>
  </si>
  <si>
    <t>34</t>
  </si>
  <si>
    <t>НАЦИОНАЛЬНАЯ ОБОРОНА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</si>
  <si>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</si>
  <si>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</si>
  <si>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</si>
  <si>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</si>
  <si>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</si>
  <si>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</si>
  <si>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</si>
  <si>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</si>
  <si>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</si>
  <si>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</si>
  <si>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</si>
  <si>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</si>
  <si>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</si>
  <si>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</si>
  <si>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70</t>
  </si>
  <si>
    <t>71</t>
  </si>
  <si>
    <t>72</t>
  </si>
  <si>
    <t>73</t>
  </si>
  <si>
    <t>74</t>
  </si>
  <si>
    <t>81</t>
  </si>
  <si>
    <t>82</t>
  </si>
  <si>
    <t>83</t>
  </si>
  <si>
    <t>84</t>
  </si>
  <si>
    <t>85</t>
  </si>
  <si>
    <t>86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</si>
  <si>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</si>
  <si>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</si>
  <si>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</si>
  <si>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</si>
  <si>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</si>
  <si>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</si>
  <si>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</si>
  <si>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</si>
  <si>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</si>
  <si>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</si>
  <si>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</si>
  <si>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</si>
  <si>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</si>
  <si>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Глава Причулымского сельсовета в рамках непрограммных расходов Администрации Причулымского сельсовета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</si>
  <si>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</si>
  <si>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</si>
  <si>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</si>
  <si>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</si>
  <si>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</si>
  <si>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</si>
  <si>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</si>
  <si>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</si>
  <si>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7210091110</t>
  </si>
  <si>
    <t>0230000000</t>
  </si>
  <si>
    <t>0200000000</t>
  </si>
  <si>
    <t>0230091170</t>
  </si>
  <si>
    <t>7210075140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</si>
  <si>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</si>
  <si>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7210051180</t>
  </si>
  <si>
    <t>0220000000</t>
  </si>
  <si>
    <t>0220093110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</si>
  <si>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</si>
  <si>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</si>
  <si>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</si>
  <si>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</si>
  <si>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</si>
  <si>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</si>
  <si>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</si>
  <si>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</si>
  <si>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</si>
  <si>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7210091190</t>
  </si>
  <si>
    <t>850</t>
  </si>
  <si>
    <t>Уплата налогов, сборов и иных платежей</t>
  </si>
  <si>
    <t>Осуществление расходов охраны окружающей среды в рамках непрограммных расходов Администрации Причулымского сельсовета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</si>
  <si>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</si>
  <si>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</si>
  <si>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</si>
  <si>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</si>
  <si>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</si>
  <si>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0505</t>
  </si>
  <si>
    <t>0130091290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</si>
  <si>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</si>
  <si>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</si>
  <si>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</si>
  <si>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90</t>
  </si>
  <si>
    <t>91</t>
  </si>
  <si>
    <t>97</t>
  </si>
  <si>
    <t>98</t>
  </si>
  <si>
    <t>99</t>
  </si>
  <si>
    <t>105</t>
  </si>
  <si>
    <t>106</t>
  </si>
  <si>
    <t>107</t>
  </si>
  <si>
    <t>108</t>
  </si>
  <si>
    <t>109</t>
  </si>
  <si>
    <t>110</t>
  </si>
  <si>
    <t>35</t>
  </si>
  <si>
    <t>36</t>
  </si>
  <si>
    <t>112</t>
  </si>
  <si>
    <t>113</t>
  </si>
  <si>
    <t>Уплата иных платежей</t>
  </si>
  <si>
    <t>114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</si>
  <si>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</si>
  <si>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</si>
  <si>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116</t>
  </si>
  <si>
    <t>117</t>
  </si>
  <si>
    <t>ВСЕГО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</si>
  <si>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</si>
  <si>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</si>
  <si>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</si>
  <si>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</si>
  <si>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</si>
  <si>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</si>
  <si>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38</t>
  </si>
  <si>
    <t>39</t>
  </si>
  <si>
    <t>115</t>
  </si>
  <si>
    <t>118</t>
  </si>
  <si>
    <t>119</t>
  </si>
  <si>
    <t>126</t>
  </si>
  <si>
    <t>127</t>
  </si>
  <si>
    <t>128</t>
  </si>
  <si>
    <t>(рублей)</t>
  </si>
  <si>
    <t>Исполнено</t>
  </si>
  <si>
    <t>% исполнения</t>
  </si>
  <si>
    <t>Софинансирование расходов за счет средств поселения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</si>
  <si>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01100S5080</t>
  </si>
  <si>
    <t>0110075080</t>
  </si>
  <si>
    <t>0220074120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</si>
  <si>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</si>
  <si>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</si>
  <si>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</si>
  <si>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</si>
  <si>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</si>
  <si>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</si>
  <si>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</si>
  <si>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</si>
  <si>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</si>
  <si>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</si>
  <si>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</si>
  <si>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143</t>
  </si>
  <si>
    <t>144</t>
  </si>
  <si>
    <t>145</t>
  </si>
  <si>
    <t>146</t>
  </si>
  <si>
    <t>147</t>
  </si>
  <si>
    <t>148</t>
  </si>
  <si>
    <t>150</t>
  </si>
  <si>
    <t>151</t>
  </si>
  <si>
    <t>Коммунальное хозяйство</t>
  </si>
  <si>
    <t>0502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</si>
  <si>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</si>
  <si>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0390095580</t>
  </si>
  <si>
    <t>153</t>
  </si>
  <si>
    <t>154</t>
  </si>
  <si>
    <t>149</t>
  </si>
  <si>
    <t>152</t>
  </si>
  <si>
    <t>156</t>
  </si>
  <si>
    <t>157</t>
  </si>
  <si>
    <t>Иные межбюджетные трансферты</t>
  </si>
  <si>
    <t>1003</t>
  </si>
  <si>
    <t>03900L4970</t>
  </si>
  <si>
    <t>Межбюджетные трансферты на осуществление  полномочий поселений на предоставление социальных выплат молодым семьям на приобретение (строительство) жилья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</si>
  <si>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Социальное обеспечение населения</t>
  </si>
  <si>
    <t>СОЦИАЛЬНАЯ ПОЛИТИКА</t>
  </si>
  <si>
    <t>1000</t>
  </si>
  <si>
    <t>0220090620</t>
  </si>
  <si>
    <t>Софинансирование за счет средств поселения на организацию и проведение акарицидных обработок мест массового отдыха населения 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</si>
  <si>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Прочая закупка товаров, работ и услуг для обеспечения государственных (муниципальных) нужд</t>
  </si>
  <si>
    <t>01300S5550</t>
  </si>
  <si>
    <t>244</t>
  </si>
  <si>
    <t>Прочая закупка товаров, работ и услуг для государственных (муниципальных) нужд</t>
  </si>
  <si>
    <t xml:space="preserve"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</si>
  <si>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за счет средств краевой субсидии на содержание автомобильных дорог общего пользования местного значения  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</si>
  <si>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853</t>
  </si>
  <si>
    <t>852</t>
  </si>
  <si>
    <t xml:space="preserve">Уточненный план </t>
  </si>
  <si>
    <t>0130075550</t>
  </si>
  <si>
    <t>11</t>
  </si>
  <si>
    <t>12</t>
  </si>
  <si>
    <t>13</t>
  </si>
  <si>
    <t>155</t>
  </si>
  <si>
    <t>158</t>
  </si>
  <si>
    <t>166</t>
  </si>
  <si>
    <t>168</t>
  </si>
  <si>
    <t>171</t>
  </si>
  <si>
    <t>172</t>
  </si>
  <si>
    <t>174</t>
  </si>
  <si>
    <t>175</t>
  </si>
  <si>
    <t>176</t>
  </si>
  <si>
    <t>177</t>
  </si>
  <si>
    <t>178</t>
  </si>
  <si>
    <t>179</t>
  </si>
  <si>
    <t>180</t>
  </si>
  <si>
    <t>181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</si>
  <si>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</si>
  <si>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</si>
  <si>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01100S5090</t>
  </si>
  <si>
    <t>Софинансирование расходов за счет средств поселения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</si>
  <si>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40</t>
  </si>
  <si>
    <t>41</t>
  </si>
  <si>
    <t>111</t>
  </si>
  <si>
    <t>169</t>
  </si>
  <si>
    <t>170</t>
  </si>
  <si>
    <t>173</t>
  </si>
  <si>
    <t>184</t>
  </si>
  <si>
    <t>Софинансирование расходов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 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</si>
  <si>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</si>
  <si>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>52</t>
  </si>
  <si>
    <t>53</t>
  </si>
  <si>
    <t>54</t>
  </si>
  <si>
    <t>55</t>
  </si>
  <si>
    <t>56</t>
  </si>
  <si>
    <t>141</t>
  </si>
  <si>
    <t>142</t>
  </si>
  <si>
    <t>182</t>
  </si>
  <si>
    <t>183</t>
  </si>
  <si>
    <t>Приложение 4</t>
  </si>
  <si>
    <t>57</t>
  </si>
  <si>
    <t>58</t>
  </si>
  <si>
    <t>59</t>
  </si>
  <si>
    <t>60</t>
  </si>
  <si>
    <t>61</t>
  </si>
  <si>
    <t xml:space="preserve">к Решению Причулымского сельского Совета депутатов </t>
  </si>
  <si>
    <t xml:space="preserve">№000Р от 00.00.2022   </t>
  </si>
  <si>
    <t>за  2021 год</t>
  </si>
  <si>
    <t>Утверждено бюджетом на 2021 год</t>
  </si>
  <si>
    <t>Закупка энергетических ресурсов</t>
  </si>
  <si>
    <t>247</t>
  </si>
  <si>
    <t>1001</t>
  </si>
  <si>
    <t>Пенсионное обеспечение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</si>
  <si>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</si>
  <si>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0390091000</t>
  </si>
  <si>
    <t>Иные пенсии,  социальные доплаты к пенсиям</t>
  </si>
  <si>
    <t>312</t>
  </si>
  <si>
    <t>Другие вопросы в области жилищно-коммунального хозяйства</t>
  </si>
  <si>
    <t>Благоустройство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</si>
  <si>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</si>
  <si>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</si>
  <si>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</si>
  <si>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</si>
  <si>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</si>
  <si>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</si>
  <si>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</si>
  <si>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</si>
  <si>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</si>
  <si>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</si>
  <si>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</si>
  <si>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</si>
  <si>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</si>
  <si>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</si>
  <si>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</si>
  <si>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50</t>
  </si>
  <si>
    <t>51</t>
  </si>
  <si>
    <t>62</t>
  </si>
  <si>
    <t>63</t>
  </si>
  <si>
    <t>64</t>
  </si>
  <si>
    <t>65</t>
  </si>
  <si>
    <t>66</t>
  </si>
  <si>
    <t>67</t>
  </si>
  <si>
    <t>68</t>
  </si>
  <si>
    <t>69</t>
  </si>
  <si>
    <t>101</t>
  </si>
  <si>
    <t>102</t>
  </si>
  <si>
    <t>103</t>
  </si>
  <si>
    <t>104</t>
  </si>
  <si>
    <t>122</t>
  </si>
  <si>
    <t>123</t>
  </si>
  <si>
    <t>124</t>
  </si>
  <si>
    <t>125</t>
  </si>
  <si>
    <t>159</t>
  </si>
  <si>
    <t>160</t>
  </si>
  <si>
    <t>161</t>
  </si>
  <si>
    <t>164</t>
  </si>
  <si>
    <t>165</t>
  </si>
  <si>
    <t>Софинансирование за счет средств местного бюджета расходов на предоставление социальных выплат молодым семьям на приобретение (строительство) жилья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</si>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</sst>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 wrapText="1"/>
    </xf>
    <xf numFmtId="17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32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justify"/>
    </xf>
    <xf numFmtId="0" fontId="6" fillId="0" borderId="11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right" wrapText="1"/>
    </xf>
    <xf numFmtId="0" fontId="6" fillId="0" borderId="0" xfId="54" applyFont="1" applyFill="1" applyAlignment="1">
      <alignment horizontal="right"/>
      <protection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view="pageBreakPreview" zoomScale="87" zoomScaleSheetLayoutView="87" zoomScalePageLayoutView="0" workbookViewId="0" topLeftCell="A184">
      <selection activeCell="G147" sqref="G147"/>
    </sheetView>
  </sheetViews>
  <sheetFormatPr defaultColWidth="9.00390625" defaultRowHeight="12.75"/>
  <cols>
    <col min="1" max="1" width="4.125" style="2" customWidth="1"/>
    <col min="2" max="2" width="51.375" style="4" customWidth="1"/>
    <col min="3" max="3" width="8.625" style="5" customWidth="1"/>
    <col min="4" max="4" width="8.75390625" style="5" customWidth="1"/>
    <col min="5" max="5" width="11.375" style="5" customWidth="1"/>
    <col min="6" max="6" width="6.25390625" style="5" customWidth="1"/>
    <col min="7" max="8" width="12.875" style="5" customWidth="1"/>
    <col min="9" max="9" width="12.625" style="5" customWidth="1"/>
    <col min="10" max="10" width="9.875" style="3" customWidth="1"/>
    <col min="11" max="11" width="10.75390625" style="3" customWidth="1"/>
    <col min="12" max="16384" width="9.125" style="3" customWidth="1"/>
  </cols>
  <sheetData>
    <row r="1" spans="6:10" ht="12.75">
      <c r="F1" s="6"/>
      <c r="G1" s="6"/>
      <c r="H1" s="6"/>
      <c r="I1" s="6"/>
      <c r="J1" s="7" t="s">
        <v>279</v>
      </c>
    </row>
    <row r="2" spans="3:10" ht="12.75" customHeight="1">
      <c r="C2" s="32" t="s">
        <v>285</v>
      </c>
      <c r="D2" s="32"/>
      <c r="E2" s="32"/>
      <c r="F2" s="32"/>
      <c r="G2" s="32"/>
      <c r="H2" s="32"/>
      <c r="I2" s="32"/>
      <c r="J2" s="32"/>
    </row>
    <row r="3" spans="1:10" ht="15.75" customHeight="1">
      <c r="A3" s="8"/>
      <c r="B3" s="9"/>
      <c r="C3" s="33" t="s">
        <v>286</v>
      </c>
      <c r="D3" s="33"/>
      <c r="E3" s="33"/>
      <c r="F3" s="33"/>
      <c r="G3" s="33"/>
      <c r="H3" s="33"/>
      <c r="I3" s="33"/>
      <c r="J3" s="33"/>
    </row>
    <row r="4" spans="1:10" ht="12.75">
      <c r="A4" s="8"/>
      <c r="B4" s="9"/>
      <c r="C4" s="10"/>
      <c r="D4" s="10"/>
      <c r="E4" s="37"/>
      <c r="F4" s="37"/>
      <c r="G4" s="37"/>
      <c r="H4" s="37"/>
      <c r="I4" s="37"/>
      <c r="J4" s="37"/>
    </row>
    <row r="5" spans="1:10" s="1" customFormat="1" ht="1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s="1" customFormat="1" ht="15">
      <c r="A6" s="36" t="s">
        <v>287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2.75">
      <c r="A7" s="8"/>
      <c r="B7" s="11"/>
      <c r="C7" s="12"/>
      <c r="D7" s="12"/>
      <c r="E7" s="12"/>
      <c r="F7" s="12"/>
      <c r="G7" s="12"/>
      <c r="H7" s="12"/>
      <c r="I7" s="12"/>
      <c r="J7" s="13" t="s">
        <v>185</v>
      </c>
    </row>
    <row r="8" spans="1:10" ht="52.5" customHeight="1">
      <c r="A8" s="14" t="s">
        <v>15</v>
      </c>
      <c r="B8" s="14" t="s">
        <v>16</v>
      </c>
      <c r="C8" s="15" t="s">
        <v>2</v>
      </c>
      <c r="D8" s="15" t="s">
        <v>48</v>
      </c>
      <c r="E8" s="15" t="s">
        <v>17</v>
      </c>
      <c r="F8" s="15" t="s">
        <v>29</v>
      </c>
      <c r="G8" s="16" t="s">
        <v>288</v>
      </c>
      <c r="H8" s="16" t="s">
        <v>238</v>
      </c>
      <c r="I8" s="16" t="s">
        <v>186</v>
      </c>
      <c r="J8" s="16" t="s">
        <v>187</v>
      </c>
    </row>
    <row r="9" spans="1:10" ht="12.75">
      <c r="A9" s="17"/>
      <c r="B9" s="15" t="s">
        <v>18</v>
      </c>
      <c r="C9" s="15" t="s">
        <v>19</v>
      </c>
      <c r="D9" s="15" t="s">
        <v>20</v>
      </c>
      <c r="E9" s="15" t="s">
        <v>21</v>
      </c>
      <c r="F9" s="15" t="s">
        <v>22</v>
      </c>
      <c r="G9" s="15" t="s">
        <v>23</v>
      </c>
      <c r="H9" s="15" t="s">
        <v>59</v>
      </c>
      <c r="I9" s="15" t="s">
        <v>60</v>
      </c>
      <c r="J9" s="15" t="s">
        <v>61</v>
      </c>
    </row>
    <row r="10" spans="1:10" ht="27.75" customHeight="1">
      <c r="A10" s="17" t="s">
        <v>18</v>
      </c>
      <c r="B10" s="18" t="s">
        <v>104</v>
      </c>
      <c r="C10" s="17" t="s">
        <v>45</v>
      </c>
      <c r="D10" s="17" t="s">
        <v>24</v>
      </c>
      <c r="E10" s="17" t="s">
        <v>24</v>
      </c>
      <c r="F10" s="17" t="s">
        <v>24</v>
      </c>
      <c r="G10" s="29">
        <f>G11+G73+G86+G111+G139+G179</f>
        <v>10922800</v>
      </c>
      <c r="H10" s="29">
        <f>H11+H73+H86+H111+H139+H179</f>
        <v>12559681.32</v>
      </c>
      <c r="I10" s="29">
        <f>I11+I73+I85+I111+I139+I179</f>
        <v>12194860.38</v>
      </c>
      <c r="J10" s="19">
        <f>I10/H10*100</f>
        <v>97.09530098172905</v>
      </c>
    </row>
    <row r="11" spans="1:10" ht="15" customHeight="1">
      <c r="A11" s="17" t="s">
        <v>19</v>
      </c>
      <c r="B11" s="18" t="s">
        <v>32</v>
      </c>
      <c r="C11" s="17" t="s">
        <v>45</v>
      </c>
      <c r="D11" s="17" t="s">
        <v>25</v>
      </c>
      <c r="E11" s="17" t="s">
        <v>24</v>
      </c>
      <c r="F11" s="17" t="s">
        <v>24</v>
      </c>
      <c r="G11" s="29">
        <f>G12+G20+G41+G47</f>
        <v>5955407</v>
      </c>
      <c r="H11" s="29">
        <f>H12+H20+H41+H47</f>
        <v>6074802.73</v>
      </c>
      <c r="I11" s="29">
        <f>I12+I20+I41+I47</f>
        <v>5862751.27</v>
      </c>
      <c r="J11" s="19">
        <f>I11/H11*100</f>
        <v>96.50932763704738</v>
      </c>
    </row>
    <row r="12" spans="1:10" ht="25.5">
      <c r="A12" s="17" t="s">
        <v>20</v>
      </c>
      <c r="B12" s="18" t="s">
        <v>49</v>
      </c>
      <c r="C12" s="17" t="s">
        <v>45</v>
      </c>
      <c r="D12" s="17" t="s">
        <v>43</v>
      </c>
      <c r="E12" s="17" t="s">
        <v>24</v>
      </c>
      <c r="F12" s="17" t="s">
        <v>24</v>
      </c>
      <c r="G12" s="29">
        <f>G13</f>
        <v>940600</v>
      </c>
      <c r="H12" s="29">
        <f>H13</f>
        <v>995973.73</v>
      </c>
      <c r="I12" s="30">
        <f>I13</f>
        <v>995973.73</v>
      </c>
      <c r="J12" s="19">
        <f aca="true" t="shared" si="0" ref="J12:J73">I12/H12*100</f>
        <v>100</v>
      </c>
    </row>
    <row r="13" spans="1:10" ht="26.25" customHeight="1">
      <c r="A13" s="17" t="s">
        <v>21</v>
      </c>
      <c r="B13" s="20" t="s">
        <v>73</v>
      </c>
      <c r="C13" s="17" t="s">
        <v>45</v>
      </c>
      <c r="D13" s="17" t="s">
        <v>43</v>
      </c>
      <c r="E13" s="17" t="s">
        <v>105</v>
      </c>
      <c r="F13" s="17" t="s">
        <v>24</v>
      </c>
      <c r="G13" s="29">
        <f>G15</f>
        <v>940600</v>
      </c>
      <c r="H13" s="29">
        <f aca="true" t="shared" si="1" ref="H13:I16">H14</f>
        <v>995973.73</v>
      </c>
      <c r="I13" s="30">
        <f t="shared" si="1"/>
        <v>995973.73</v>
      </c>
      <c r="J13" s="19">
        <f t="shared" si="0"/>
        <v>100</v>
      </c>
    </row>
    <row r="14" spans="1:10" ht="42.75" customHeight="1">
      <c r="A14" s="17" t="s">
        <v>22</v>
      </c>
      <c r="B14" s="20" t="s">
        <v>74</v>
      </c>
      <c r="C14" s="17" t="s">
        <v>45</v>
      </c>
      <c r="D14" s="17" t="s">
        <v>43</v>
      </c>
      <c r="E14" s="17" t="s">
        <v>106</v>
      </c>
      <c r="F14" s="17"/>
      <c r="G14" s="29">
        <f>G15</f>
        <v>940600</v>
      </c>
      <c r="H14" s="29">
        <f t="shared" si="1"/>
        <v>995973.73</v>
      </c>
      <c r="I14" s="30">
        <f t="shared" si="1"/>
        <v>995973.73</v>
      </c>
      <c r="J14" s="19">
        <f t="shared" si="0"/>
        <v>100</v>
      </c>
    </row>
    <row r="15" spans="1:10" ht="28.5" customHeight="1">
      <c r="A15" s="17" t="s">
        <v>23</v>
      </c>
      <c r="B15" s="20" t="s">
        <v>108</v>
      </c>
      <c r="C15" s="21">
        <v>819</v>
      </c>
      <c r="D15" s="22" t="s">
        <v>43</v>
      </c>
      <c r="E15" s="22" t="s">
        <v>107</v>
      </c>
      <c r="F15" s="22"/>
      <c r="G15" s="30">
        <f>G16</f>
        <v>940600</v>
      </c>
      <c r="H15" s="30">
        <f t="shared" si="1"/>
        <v>995973.73</v>
      </c>
      <c r="I15" s="30">
        <f t="shared" si="1"/>
        <v>995973.73</v>
      </c>
      <c r="J15" s="19">
        <f t="shared" si="0"/>
        <v>100</v>
      </c>
    </row>
    <row r="16" spans="1:10" ht="54.75" customHeight="1">
      <c r="A16" s="17" t="s">
        <v>59</v>
      </c>
      <c r="B16" s="20" t="s">
        <v>80</v>
      </c>
      <c r="C16" s="21">
        <v>819</v>
      </c>
      <c r="D16" s="22" t="s">
        <v>43</v>
      </c>
      <c r="E16" s="22" t="s">
        <v>107</v>
      </c>
      <c r="F16" s="22" t="s">
        <v>1</v>
      </c>
      <c r="G16" s="30">
        <f>G17</f>
        <v>940600</v>
      </c>
      <c r="H16" s="30">
        <f t="shared" si="1"/>
        <v>995973.73</v>
      </c>
      <c r="I16" s="30">
        <f t="shared" si="1"/>
        <v>995973.73</v>
      </c>
      <c r="J16" s="19">
        <f t="shared" si="0"/>
        <v>100</v>
      </c>
    </row>
    <row r="17" spans="1:10" ht="27.75" customHeight="1">
      <c r="A17" s="17" t="s">
        <v>60</v>
      </c>
      <c r="B17" s="20" t="s">
        <v>33</v>
      </c>
      <c r="C17" s="21">
        <v>819</v>
      </c>
      <c r="D17" s="22" t="s">
        <v>43</v>
      </c>
      <c r="E17" s="22" t="s">
        <v>107</v>
      </c>
      <c r="F17" s="22" t="s">
        <v>31</v>
      </c>
      <c r="G17" s="30">
        <f>G18+G19</f>
        <v>940600</v>
      </c>
      <c r="H17" s="30">
        <f>H18+H19</f>
        <v>995973.73</v>
      </c>
      <c r="I17" s="30">
        <f>I18+I19</f>
        <v>995973.73</v>
      </c>
      <c r="J17" s="19">
        <f t="shared" si="0"/>
        <v>100</v>
      </c>
    </row>
    <row r="18" spans="1:10" ht="27" customHeight="1">
      <c r="A18" s="17" t="s">
        <v>61</v>
      </c>
      <c r="B18" s="20" t="s">
        <v>171</v>
      </c>
      <c r="C18" s="21">
        <v>819</v>
      </c>
      <c r="D18" s="22" t="s">
        <v>43</v>
      </c>
      <c r="E18" s="22" t="s">
        <v>172</v>
      </c>
      <c r="F18" s="22" t="s">
        <v>173</v>
      </c>
      <c r="G18" s="30">
        <v>722400</v>
      </c>
      <c r="H18" s="30">
        <v>764956.8</v>
      </c>
      <c r="I18" s="30">
        <v>764956.8</v>
      </c>
      <c r="J18" s="19">
        <f t="shared" si="0"/>
        <v>100</v>
      </c>
    </row>
    <row r="19" spans="1:10" ht="41.25" customHeight="1">
      <c r="A19" s="17" t="s">
        <v>62</v>
      </c>
      <c r="B19" s="20" t="s">
        <v>174</v>
      </c>
      <c r="C19" s="21">
        <v>819</v>
      </c>
      <c r="D19" s="22" t="s">
        <v>43</v>
      </c>
      <c r="E19" s="22" t="s">
        <v>172</v>
      </c>
      <c r="F19" s="22" t="s">
        <v>175</v>
      </c>
      <c r="G19" s="30">
        <v>218200</v>
      </c>
      <c r="H19" s="30">
        <v>231016.93</v>
      </c>
      <c r="I19" s="30">
        <v>231016.93</v>
      </c>
      <c r="J19" s="19">
        <f t="shared" si="0"/>
        <v>100</v>
      </c>
    </row>
    <row r="20" spans="1:10" ht="42" customHeight="1">
      <c r="A20" s="17" t="s">
        <v>240</v>
      </c>
      <c r="B20" s="20" t="s">
        <v>55</v>
      </c>
      <c r="C20" s="21">
        <v>819</v>
      </c>
      <c r="D20" s="22" t="s">
        <v>44</v>
      </c>
      <c r="E20" s="22"/>
      <c r="F20" s="22"/>
      <c r="G20" s="30">
        <f>G21</f>
        <v>4339607</v>
      </c>
      <c r="H20" s="30">
        <f aca="true" t="shared" si="2" ref="G20:I21">H21</f>
        <v>4407157</v>
      </c>
      <c r="I20" s="30">
        <f t="shared" si="2"/>
        <v>4196135.539999999</v>
      </c>
      <c r="J20" s="19">
        <f t="shared" si="0"/>
        <v>95.21184609488608</v>
      </c>
    </row>
    <row r="21" spans="1:10" ht="25.5">
      <c r="A21" s="17" t="s">
        <v>241</v>
      </c>
      <c r="B21" s="20" t="s">
        <v>73</v>
      </c>
      <c r="C21" s="21">
        <v>819</v>
      </c>
      <c r="D21" s="22" t="s">
        <v>44</v>
      </c>
      <c r="E21" s="22" t="s">
        <v>105</v>
      </c>
      <c r="F21" s="22"/>
      <c r="G21" s="30">
        <f t="shared" si="2"/>
        <v>4339607</v>
      </c>
      <c r="H21" s="30">
        <f t="shared" si="2"/>
        <v>4407157</v>
      </c>
      <c r="I21" s="30">
        <f t="shared" si="2"/>
        <v>4196135.539999999</v>
      </c>
      <c r="J21" s="19">
        <f>I21/H21*100</f>
        <v>95.21184609488608</v>
      </c>
    </row>
    <row r="22" spans="1:10" ht="39.75" customHeight="1">
      <c r="A22" s="17" t="s">
        <v>242</v>
      </c>
      <c r="B22" s="20" t="s">
        <v>74</v>
      </c>
      <c r="C22" s="21">
        <v>819</v>
      </c>
      <c r="D22" s="22" t="s">
        <v>44</v>
      </c>
      <c r="E22" s="22" t="s">
        <v>106</v>
      </c>
      <c r="F22" s="22"/>
      <c r="G22" s="30">
        <f>G23+G36</f>
        <v>4339607</v>
      </c>
      <c r="H22" s="30">
        <f>H23+H36</f>
        <v>4407157</v>
      </c>
      <c r="I22" s="30">
        <f>I23+I36</f>
        <v>4196135.539999999</v>
      </c>
      <c r="J22" s="19">
        <f>I22/H22*100</f>
        <v>95.21184609488608</v>
      </c>
    </row>
    <row r="23" spans="1:10" ht="38.25" customHeight="1">
      <c r="A23" s="17" t="s">
        <v>299</v>
      </c>
      <c r="B23" s="20" t="s">
        <v>79</v>
      </c>
      <c r="C23" s="21">
        <v>819</v>
      </c>
      <c r="D23" s="22" t="s">
        <v>44</v>
      </c>
      <c r="E23" s="22" t="s">
        <v>114</v>
      </c>
      <c r="F23" s="22"/>
      <c r="G23" s="30">
        <f>G24+G28+G33</f>
        <v>4081558</v>
      </c>
      <c r="H23" s="30">
        <f>H24+H28+H33</f>
        <v>4149108</v>
      </c>
      <c r="I23" s="30">
        <f>I24+I28+I33</f>
        <v>3938086.5399999996</v>
      </c>
      <c r="J23" s="19">
        <f t="shared" si="0"/>
        <v>94.91405236981056</v>
      </c>
    </row>
    <row r="24" spans="1:10" ht="54" customHeight="1">
      <c r="A24" s="17" t="s">
        <v>300</v>
      </c>
      <c r="B24" s="20" t="s">
        <v>80</v>
      </c>
      <c r="C24" s="21">
        <v>819</v>
      </c>
      <c r="D24" s="22" t="s">
        <v>44</v>
      </c>
      <c r="E24" s="22" t="s">
        <v>114</v>
      </c>
      <c r="F24" s="22" t="s">
        <v>1</v>
      </c>
      <c r="G24" s="30">
        <f>G25</f>
        <v>3134000</v>
      </c>
      <c r="H24" s="30">
        <f>H25</f>
        <v>3125780</v>
      </c>
      <c r="I24" s="30">
        <f>I25</f>
        <v>3024039.8099999996</v>
      </c>
      <c r="J24" s="19">
        <f t="shared" si="0"/>
        <v>96.7451263364664</v>
      </c>
    </row>
    <row r="25" spans="1:10" ht="26.25" customHeight="1">
      <c r="A25" s="17" t="s">
        <v>301</v>
      </c>
      <c r="B25" s="20" t="s">
        <v>33</v>
      </c>
      <c r="C25" s="21">
        <v>819</v>
      </c>
      <c r="D25" s="22" t="s">
        <v>44</v>
      </c>
      <c r="E25" s="22" t="s">
        <v>114</v>
      </c>
      <c r="F25" s="22" t="s">
        <v>31</v>
      </c>
      <c r="G25" s="30">
        <f>G26+G27</f>
        <v>3134000</v>
      </c>
      <c r="H25" s="30">
        <f>H26+H27</f>
        <v>3125780</v>
      </c>
      <c r="I25" s="30">
        <f>I26+I27</f>
        <v>3024039.8099999996</v>
      </c>
      <c r="J25" s="19">
        <f t="shared" si="0"/>
        <v>96.7451263364664</v>
      </c>
    </row>
    <row r="26" spans="1:10" ht="25.5">
      <c r="A26" s="17" t="s">
        <v>302</v>
      </c>
      <c r="B26" s="20" t="s">
        <v>171</v>
      </c>
      <c r="C26" s="21">
        <v>819</v>
      </c>
      <c r="D26" s="22" t="s">
        <v>44</v>
      </c>
      <c r="E26" s="22" t="s">
        <v>114</v>
      </c>
      <c r="F26" s="22" t="s">
        <v>173</v>
      </c>
      <c r="G26" s="30">
        <v>2407000</v>
      </c>
      <c r="H26" s="30">
        <v>2407000</v>
      </c>
      <c r="I26" s="30">
        <v>2324915.61</v>
      </c>
      <c r="J26" s="19">
        <f t="shared" si="0"/>
        <v>96.58976360614872</v>
      </c>
    </row>
    <row r="27" spans="1:10" ht="39.75" customHeight="1">
      <c r="A27" s="17" t="s">
        <v>303</v>
      </c>
      <c r="B27" s="20" t="s">
        <v>174</v>
      </c>
      <c r="C27" s="21">
        <v>819</v>
      </c>
      <c r="D27" s="22" t="s">
        <v>44</v>
      </c>
      <c r="E27" s="22" t="s">
        <v>114</v>
      </c>
      <c r="F27" s="22" t="s">
        <v>175</v>
      </c>
      <c r="G27" s="30">
        <v>727000</v>
      </c>
      <c r="H27" s="30">
        <v>718780</v>
      </c>
      <c r="I27" s="30">
        <v>699124.2</v>
      </c>
      <c r="J27" s="19">
        <f t="shared" si="0"/>
        <v>97.26539414007067</v>
      </c>
    </row>
    <row r="28" spans="1:10" ht="26.25" customHeight="1">
      <c r="A28" s="17" t="s">
        <v>304</v>
      </c>
      <c r="B28" s="20" t="s">
        <v>34</v>
      </c>
      <c r="C28" s="21">
        <v>819</v>
      </c>
      <c r="D28" s="22" t="s">
        <v>44</v>
      </c>
      <c r="E28" s="22" t="s">
        <v>114</v>
      </c>
      <c r="F28" s="22" t="s">
        <v>47</v>
      </c>
      <c r="G28" s="30">
        <f>G29</f>
        <v>945658</v>
      </c>
      <c r="H28" s="30">
        <f>H29</f>
        <v>1017105.0800000001</v>
      </c>
      <c r="I28" s="30">
        <f>I29</f>
        <v>907823.81</v>
      </c>
      <c r="J28" s="19">
        <f t="shared" si="0"/>
        <v>89.25565586596028</v>
      </c>
    </row>
    <row r="29" spans="1:10" ht="27" customHeight="1">
      <c r="A29" s="17" t="s">
        <v>305</v>
      </c>
      <c r="B29" s="20" t="s">
        <v>81</v>
      </c>
      <c r="C29" s="21">
        <v>819</v>
      </c>
      <c r="D29" s="22" t="s">
        <v>44</v>
      </c>
      <c r="E29" s="22" t="s">
        <v>114</v>
      </c>
      <c r="F29" s="22" t="s">
        <v>28</v>
      </c>
      <c r="G29" s="30">
        <f>G30+G31</f>
        <v>945658</v>
      </c>
      <c r="H29" s="30">
        <f>H30+H31</f>
        <v>1017105.0800000001</v>
      </c>
      <c r="I29" s="30">
        <f>I30+I31</f>
        <v>907823.81</v>
      </c>
      <c r="J29" s="19">
        <f t="shared" si="0"/>
        <v>89.25565586596028</v>
      </c>
    </row>
    <row r="30" spans="1:10" ht="27" customHeight="1">
      <c r="A30" s="17" t="s">
        <v>306</v>
      </c>
      <c r="B30" s="20" t="s">
        <v>230</v>
      </c>
      <c r="C30" s="21">
        <v>819</v>
      </c>
      <c r="D30" s="22" t="s">
        <v>44</v>
      </c>
      <c r="E30" s="22" t="s">
        <v>114</v>
      </c>
      <c r="F30" s="22" t="s">
        <v>232</v>
      </c>
      <c r="G30" s="30">
        <v>620358</v>
      </c>
      <c r="H30" s="30">
        <v>685817.67</v>
      </c>
      <c r="I30" s="30">
        <v>576536.4</v>
      </c>
      <c r="J30" s="19">
        <f t="shared" si="0"/>
        <v>84.06555054202671</v>
      </c>
    </row>
    <row r="31" spans="1:10" ht="15" customHeight="1">
      <c r="A31" s="17" t="s">
        <v>307</v>
      </c>
      <c r="B31" s="20" t="s">
        <v>289</v>
      </c>
      <c r="C31" s="21">
        <v>819</v>
      </c>
      <c r="D31" s="22" t="s">
        <v>44</v>
      </c>
      <c r="E31" s="22" t="s">
        <v>114</v>
      </c>
      <c r="F31" s="22" t="s">
        <v>290</v>
      </c>
      <c r="G31" s="30">
        <v>325300</v>
      </c>
      <c r="H31" s="30">
        <v>331287.41</v>
      </c>
      <c r="I31" s="30">
        <v>331287.41</v>
      </c>
      <c r="J31" s="19">
        <f>I31/H31*100</f>
        <v>100</v>
      </c>
    </row>
    <row r="32" spans="1:10" ht="18" customHeight="1">
      <c r="A32" s="17" t="s">
        <v>308</v>
      </c>
      <c r="B32" s="20" t="s">
        <v>82</v>
      </c>
      <c r="C32" s="21">
        <v>819</v>
      </c>
      <c r="D32" s="22" t="s">
        <v>44</v>
      </c>
      <c r="E32" s="22" t="s">
        <v>114</v>
      </c>
      <c r="F32" s="22" t="s">
        <v>77</v>
      </c>
      <c r="G32" s="30">
        <f>G33</f>
        <v>1900</v>
      </c>
      <c r="H32" s="30">
        <f>H33</f>
        <v>6222.92</v>
      </c>
      <c r="I32" s="30">
        <f>I33</f>
        <v>6222.92</v>
      </c>
      <c r="J32" s="19">
        <f t="shared" si="0"/>
        <v>100</v>
      </c>
    </row>
    <row r="33" spans="1:10" ht="15.75" customHeight="1">
      <c r="A33" s="17" t="s">
        <v>309</v>
      </c>
      <c r="B33" s="20" t="s">
        <v>137</v>
      </c>
      <c r="C33" s="21">
        <v>819</v>
      </c>
      <c r="D33" s="22" t="s">
        <v>44</v>
      </c>
      <c r="E33" s="22" t="s">
        <v>114</v>
      </c>
      <c r="F33" s="22" t="s">
        <v>136</v>
      </c>
      <c r="G33" s="30">
        <f>G34+G35</f>
        <v>1900</v>
      </c>
      <c r="H33" s="30">
        <f>H34+H35</f>
        <v>6222.92</v>
      </c>
      <c r="I33" s="30">
        <f>I34+I35</f>
        <v>6222.92</v>
      </c>
      <c r="J33" s="19">
        <f t="shared" si="0"/>
        <v>100</v>
      </c>
    </row>
    <row r="34" spans="1:10" ht="15.75" customHeight="1">
      <c r="A34" s="17" t="s">
        <v>310</v>
      </c>
      <c r="B34" s="20" t="s">
        <v>164</v>
      </c>
      <c r="C34" s="21">
        <v>819</v>
      </c>
      <c r="D34" s="22" t="s">
        <v>44</v>
      </c>
      <c r="E34" s="22" t="s">
        <v>114</v>
      </c>
      <c r="F34" s="22" t="s">
        <v>237</v>
      </c>
      <c r="G34" s="30">
        <v>900</v>
      </c>
      <c r="H34" s="30">
        <v>900</v>
      </c>
      <c r="I34" s="30">
        <v>900</v>
      </c>
      <c r="J34" s="19">
        <f t="shared" si="0"/>
        <v>100</v>
      </c>
    </row>
    <row r="35" spans="1:10" ht="15.75" customHeight="1">
      <c r="A35" s="17" t="s">
        <v>311</v>
      </c>
      <c r="B35" s="20" t="s">
        <v>137</v>
      </c>
      <c r="C35" s="21">
        <v>819</v>
      </c>
      <c r="D35" s="22" t="s">
        <v>44</v>
      </c>
      <c r="E35" s="22" t="s">
        <v>114</v>
      </c>
      <c r="F35" s="22" t="s">
        <v>236</v>
      </c>
      <c r="G35" s="30">
        <v>1000</v>
      </c>
      <c r="H35" s="30">
        <v>5322.92</v>
      </c>
      <c r="I35" s="30">
        <v>5322.92</v>
      </c>
      <c r="J35" s="19">
        <f t="shared" si="0"/>
        <v>100</v>
      </c>
    </row>
    <row r="36" spans="1:10" ht="80.25" customHeight="1">
      <c r="A36" s="17" t="s">
        <v>312</v>
      </c>
      <c r="B36" s="20" t="s">
        <v>116</v>
      </c>
      <c r="C36" s="21">
        <v>819</v>
      </c>
      <c r="D36" s="22" t="s">
        <v>44</v>
      </c>
      <c r="E36" s="22" t="s">
        <v>115</v>
      </c>
      <c r="F36" s="22"/>
      <c r="G36" s="30">
        <f aca="true" t="shared" si="3" ref="G36:I37">G37</f>
        <v>258049</v>
      </c>
      <c r="H36" s="30">
        <f t="shared" si="3"/>
        <v>258049</v>
      </c>
      <c r="I36" s="30">
        <f t="shared" si="3"/>
        <v>258049</v>
      </c>
      <c r="J36" s="19">
        <f t="shared" si="0"/>
        <v>100</v>
      </c>
    </row>
    <row r="37" spans="1:10" ht="52.5" customHeight="1">
      <c r="A37" s="17" t="s">
        <v>313</v>
      </c>
      <c r="B37" s="20" t="s">
        <v>80</v>
      </c>
      <c r="C37" s="21">
        <v>819</v>
      </c>
      <c r="D37" s="22" t="s">
        <v>44</v>
      </c>
      <c r="E37" s="22" t="s">
        <v>115</v>
      </c>
      <c r="F37" s="22" t="s">
        <v>1</v>
      </c>
      <c r="G37" s="30">
        <f t="shared" si="3"/>
        <v>258049</v>
      </c>
      <c r="H37" s="30">
        <f t="shared" si="3"/>
        <v>258049</v>
      </c>
      <c r="I37" s="30">
        <f t="shared" si="3"/>
        <v>258049</v>
      </c>
      <c r="J37" s="19">
        <f t="shared" si="0"/>
        <v>100</v>
      </c>
    </row>
    <row r="38" spans="1:10" ht="28.5" customHeight="1">
      <c r="A38" s="17" t="s">
        <v>63</v>
      </c>
      <c r="B38" s="20" t="s">
        <v>33</v>
      </c>
      <c r="C38" s="21">
        <v>819</v>
      </c>
      <c r="D38" s="22" t="s">
        <v>44</v>
      </c>
      <c r="E38" s="22" t="s">
        <v>115</v>
      </c>
      <c r="F38" s="22" t="s">
        <v>31</v>
      </c>
      <c r="G38" s="30">
        <f>G39+G40</f>
        <v>258049</v>
      </c>
      <c r="H38" s="30">
        <f>H39+H40</f>
        <v>258049</v>
      </c>
      <c r="I38" s="30">
        <f>I39+I40</f>
        <v>258049</v>
      </c>
      <c r="J38" s="19">
        <f t="shared" si="0"/>
        <v>100</v>
      </c>
    </row>
    <row r="39" spans="1:10" ht="16.5" customHeight="1">
      <c r="A39" s="17" t="s">
        <v>64</v>
      </c>
      <c r="B39" s="20" t="s">
        <v>171</v>
      </c>
      <c r="C39" s="21">
        <v>819</v>
      </c>
      <c r="D39" s="22" t="s">
        <v>44</v>
      </c>
      <c r="E39" s="22" t="s">
        <v>115</v>
      </c>
      <c r="F39" s="22" t="s">
        <v>173</v>
      </c>
      <c r="G39" s="30">
        <v>198194</v>
      </c>
      <c r="H39" s="30">
        <v>198194</v>
      </c>
      <c r="I39" s="30">
        <v>198194</v>
      </c>
      <c r="J39" s="19">
        <f t="shared" si="0"/>
        <v>100</v>
      </c>
    </row>
    <row r="40" spans="1:10" ht="42" customHeight="1">
      <c r="A40" s="17" t="s">
        <v>65</v>
      </c>
      <c r="B40" s="20" t="s">
        <v>174</v>
      </c>
      <c r="C40" s="21">
        <v>819</v>
      </c>
      <c r="D40" s="22" t="s">
        <v>44</v>
      </c>
      <c r="E40" s="22" t="s">
        <v>115</v>
      </c>
      <c r="F40" s="22" t="s">
        <v>175</v>
      </c>
      <c r="G40" s="30">
        <v>59855</v>
      </c>
      <c r="H40" s="30">
        <v>59855</v>
      </c>
      <c r="I40" s="30">
        <v>59855</v>
      </c>
      <c r="J40" s="19">
        <f t="shared" si="0"/>
        <v>100</v>
      </c>
    </row>
    <row r="41" spans="1:10" ht="15.75" customHeight="1">
      <c r="A41" s="17" t="s">
        <v>66</v>
      </c>
      <c r="B41" s="20" t="s">
        <v>41</v>
      </c>
      <c r="C41" s="21">
        <v>819</v>
      </c>
      <c r="D41" s="22" t="s">
        <v>42</v>
      </c>
      <c r="E41" s="22"/>
      <c r="F41" s="22"/>
      <c r="G41" s="30">
        <f>G44</f>
        <v>1000</v>
      </c>
      <c r="H41" s="30">
        <f aca="true" t="shared" si="4" ref="H41:I44">H42</f>
        <v>1000</v>
      </c>
      <c r="I41" s="30">
        <f t="shared" si="4"/>
        <v>0</v>
      </c>
      <c r="J41" s="19">
        <f t="shared" si="0"/>
        <v>0</v>
      </c>
    </row>
    <row r="42" spans="1:10" ht="25.5" customHeight="1">
      <c r="A42" s="17" t="s">
        <v>67</v>
      </c>
      <c r="B42" s="20" t="s">
        <v>73</v>
      </c>
      <c r="C42" s="21">
        <v>819</v>
      </c>
      <c r="D42" s="22" t="s">
        <v>42</v>
      </c>
      <c r="E42" s="22" t="s">
        <v>105</v>
      </c>
      <c r="F42" s="22"/>
      <c r="G42" s="30">
        <f>G43</f>
        <v>1000</v>
      </c>
      <c r="H42" s="30">
        <f t="shared" si="4"/>
        <v>1000</v>
      </c>
      <c r="I42" s="30">
        <f t="shared" si="4"/>
        <v>0</v>
      </c>
      <c r="J42" s="19">
        <f t="shared" si="0"/>
        <v>0</v>
      </c>
    </row>
    <row r="43" spans="1:10" ht="42.75" customHeight="1">
      <c r="A43" s="17" t="s">
        <v>68</v>
      </c>
      <c r="B43" s="20" t="s">
        <v>74</v>
      </c>
      <c r="C43" s="21">
        <v>819</v>
      </c>
      <c r="D43" s="22" t="s">
        <v>42</v>
      </c>
      <c r="E43" s="22" t="s">
        <v>106</v>
      </c>
      <c r="F43" s="22"/>
      <c r="G43" s="30">
        <f>G44</f>
        <v>1000</v>
      </c>
      <c r="H43" s="30">
        <f t="shared" si="4"/>
        <v>1000</v>
      </c>
      <c r="I43" s="30">
        <f t="shared" si="4"/>
        <v>0</v>
      </c>
      <c r="J43" s="19">
        <f t="shared" si="0"/>
        <v>0</v>
      </c>
    </row>
    <row r="44" spans="1:10" ht="42" customHeight="1">
      <c r="A44" s="17" t="s">
        <v>160</v>
      </c>
      <c r="B44" s="20" t="s">
        <v>75</v>
      </c>
      <c r="C44" s="21">
        <v>819</v>
      </c>
      <c r="D44" s="22" t="s">
        <v>42</v>
      </c>
      <c r="E44" s="22" t="s">
        <v>117</v>
      </c>
      <c r="F44" s="22"/>
      <c r="G44" s="30">
        <f>G45</f>
        <v>1000</v>
      </c>
      <c r="H44" s="30">
        <f t="shared" si="4"/>
        <v>1000</v>
      </c>
      <c r="I44" s="30">
        <f t="shared" si="4"/>
        <v>0</v>
      </c>
      <c r="J44" s="19">
        <f t="shared" si="0"/>
        <v>0</v>
      </c>
    </row>
    <row r="45" spans="1:10" ht="18.75" customHeight="1">
      <c r="A45" s="17" t="s">
        <v>161</v>
      </c>
      <c r="B45" s="20" t="s">
        <v>82</v>
      </c>
      <c r="C45" s="21">
        <v>819</v>
      </c>
      <c r="D45" s="22" t="s">
        <v>42</v>
      </c>
      <c r="E45" s="22" t="s">
        <v>117</v>
      </c>
      <c r="F45" s="22" t="s">
        <v>77</v>
      </c>
      <c r="G45" s="30">
        <f>G46</f>
        <v>1000</v>
      </c>
      <c r="H45" s="30">
        <v>1000</v>
      </c>
      <c r="I45" s="30">
        <f>I46</f>
        <v>0</v>
      </c>
      <c r="J45" s="19">
        <f t="shared" si="0"/>
        <v>0</v>
      </c>
    </row>
    <row r="46" spans="1:10" ht="18.75" customHeight="1">
      <c r="A46" s="17" t="s">
        <v>176</v>
      </c>
      <c r="B46" s="20" t="s">
        <v>83</v>
      </c>
      <c r="C46" s="21">
        <v>819</v>
      </c>
      <c r="D46" s="22" t="s">
        <v>42</v>
      </c>
      <c r="E46" s="22" t="s">
        <v>117</v>
      </c>
      <c r="F46" s="22" t="s">
        <v>78</v>
      </c>
      <c r="G46" s="30">
        <v>1000</v>
      </c>
      <c r="H46" s="30">
        <v>1000</v>
      </c>
      <c r="I46" s="30">
        <v>0</v>
      </c>
      <c r="J46" s="19">
        <f t="shared" si="0"/>
        <v>0</v>
      </c>
    </row>
    <row r="47" spans="1:10" ht="18.75" customHeight="1">
      <c r="A47" s="17" t="s">
        <v>177</v>
      </c>
      <c r="B47" s="20" t="s">
        <v>46</v>
      </c>
      <c r="C47" s="21">
        <v>819</v>
      </c>
      <c r="D47" s="22" t="s">
        <v>50</v>
      </c>
      <c r="E47" s="22"/>
      <c r="F47" s="22"/>
      <c r="G47" s="30">
        <f>G48+G54+G59</f>
        <v>674200</v>
      </c>
      <c r="H47" s="30">
        <f>H48+H54+H59</f>
        <v>670672</v>
      </c>
      <c r="I47" s="30">
        <f>I48+I54+I59</f>
        <v>670642</v>
      </c>
      <c r="J47" s="19">
        <f t="shared" si="0"/>
        <v>99.99552687453777</v>
      </c>
    </row>
    <row r="48" spans="1:10" ht="39.75" customHeight="1">
      <c r="A48" s="17" t="s">
        <v>178</v>
      </c>
      <c r="B48" s="20" t="s">
        <v>96</v>
      </c>
      <c r="C48" s="21">
        <v>819</v>
      </c>
      <c r="D48" s="22" t="s">
        <v>50</v>
      </c>
      <c r="E48" s="22" t="s">
        <v>119</v>
      </c>
      <c r="F48" s="22"/>
      <c r="G48" s="30">
        <f>G50</f>
        <v>5000</v>
      </c>
      <c r="H48" s="30">
        <f aca="true" t="shared" si="5" ref="H48:I52">H49</f>
        <v>5000</v>
      </c>
      <c r="I48" s="30">
        <f t="shared" si="5"/>
        <v>5000</v>
      </c>
      <c r="J48" s="19">
        <f t="shared" si="0"/>
        <v>100</v>
      </c>
    </row>
    <row r="49" spans="1:10" ht="66" customHeight="1">
      <c r="A49" s="17" t="s">
        <v>261</v>
      </c>
      <c r="B49" s="20" t="s">
        <v>139</v>
      </c>
      <c r="C49" s="21">
        <v>819</v>
      </c>
      <c r="D49" s="23" t="s">
        <v>50</v>
      </c>
      <c r="E49" s="22" t="s">
        <v>118</v>
      </c>
      <c r="F49" s="22"/>
      <c r="G49" s="30">
        <f>G50</f>
        <v>5000</v>
      </c>
      <c r="H49" s="30">
        <f t="shared" si="5"/>
        <v>5000</v>
      </c>
      <c r="I49" s="30">
        <f t="shared" si="5"/>
        <v>5000</v>
      </c>
      <c r="J49" s="19">
        <f t="shared" si="0"/>
        <v>100</v>
      </c>
    </row>
    <row r="50" spans="1:10" ht="66" customHeight="1">
      <c r="A50" s="17" t="s">
        <v>262</v>
      </c>
      <c r="B50" s="20" t="s">
        <v>140</v>
      </c>
      <c r="C50" s="21">
        <v>819</v>
      </c>
      <c r="D50" s="23" t="s">
        <v>50</v>
      </c>
      <c r="E50" s="22" t="s">
        <v>120</v>
      </c>
      <c r="F50" s="22" t="s">
        <v>24</v>
      </c>
      <c r="G50" s="30">
        <f>G51</f>
        <v>5000</v>
      </c>
      <c r="H50" s="30">
        <f t="shared" si="5"/>
        <v>5000</v>
      </c>
      <c r="I50" s="30">
        <f t="shared" si="5"/>
        <v>5000</v>
      </c>
      <c r="J50" s="19">
        <f t="shared" si="0"/>
        <v>100</v>
      </c>
    </row>
    <row r="51" spans="1:10" ht="27" customHeight="1">
      <c r="A51" s="24">
        <v>42</v>
      </c>
      <c r="B51" s="20" t="s">
        <v>34</v>
      </c>
      <c r="C51" s="21">
        <v>819</v>
      </c>
      <c r="D51" s="23" t="s">
        <v>50</v>
      </c>
      <c r="E51" s="22" t="s">
        <v>120</v>
      </c>
      <c r="F51" s="22" t="s">
        <v>47</v>
      </c>
      <c r="G51" s="30">
        <f>G52</f>
        <v>5000</v>
      </c>
      <c r="H51" s="30">
        <f t="shared" si="5"/>
        <v>5000</v>
      </c>
      <c r="I51" s="30">
        <f t="shared" si="5"/>
        <v>5000</v>
      </c>
      <c r="J51" s="19">
        <f t="shared" si="0"/>
        <v>100</v>
      </c>
    </row>
    <row r="52" spans="1:10" ht="26.25" customHeight="1">
      <c r="A52" s="24">
        <v>43</v>
      </c>
      <c r="B52" s="20" t="s">
        <v>81</v>
      </c>
      <c r="C52" s="21">
        <v>819</v>
      </c>
      <c r="D52" s="23" t="s">
        <v>50</v>
      </c>
      <c r="E52" s="22" t="s">
        <v>120</v>
      </c>
      <c r="F52" s="22" t="s">
        <v>28</v>
      </c>
      <c r="G52" s="30">
        <f>G53</f>
        <v>5000</v>
      </c>
      <c r="H52" s="30">
        <f t="shared" si="5"/>
        <v>5000</v>
      </c>
      <c r="I52" s="30">
        <f t="shared" si="5"/>
        <v>5000</v>
      </c>
      <c r="J52" s="19">
        <f t="shared" si="0"/>
        <v>100</v>
      </c>
    </row>
    <row r="53" spans="1:10" ht="28.5" customHeight="1">
      <c r="A53" s="24">
        <v>44</v>
      </c>
      <c r="B53" s="20" t="s">
        <v>230</v>
      </c>
      <c r="C53" s="21">
        <v>819</v>
      </c>
      <c r="D53" s="23" t="s">
        <v>50</v>
      </c>
      <c r="E53" s="22" t="s">
        <v>120</v>
      </c>
      <c r="F53" s="22" t="s">
        <v>232</v>
      </c>
      <c r="G53" s="30">
        <v>5000</v>
      </c>
      <c r="H53" s="30">
        <v>5000</v>
      </c>
      <c r="I53" s="30">
        <v>5000</v>
      </c>
      <c r="J53" s="19">
        <f t="shared" si="0"/>
        <v>100</v>
      </c>
    </row>
    <row r="54" spans="1:10" ht="39.75" customHeight="1">
      <c r="A54" s="24">
        <v>45</v>
      </c>
      <c r="B54" s="20" t="s">
        <v>97</v>
      </c>
      <c r="C54" s="21">
        <v>819</v>
      </c>
      <c r="D54" s="22" t="s">
        <v>50</v>
      </c>
      <c r="E54" s="22" t="s">
        <v>109</v>
      </c>
      <c r="F54" s="22"/>
      <c r="G54" s="30">
        <f aca="true" t="shared" si="6" ref="G54:I55">G55</f>
        <v>658700</v>
      </c>
      <c r="H54" s="30">
        <f t="shared" si="6"/>
        <v>658700</v>
      </c>
      <c r="I54" s="30">
        <f t="shared" si="6"/>
        <v>658700</v>
      </c>
      <c r="J54" s="19">
        <f t="shared" si="0"/>
        <v>100</v>
      </c>
    </row>
    <row r="55" spans="1:10" ht="53.25" customHeight="1">
      <c r="A55" s="24">
        <v>46</v>
      </c>
      <c r="B55" s="20" t="s">
        <v>95</v>
      </c>
      <c r="C55" s="21">
        <v>819</v>
      </c>
      <c r="D55" s="22" t="s">
        <v>50</v>
      </c>
      <c r="E55" s="22" t="s">
        <v>110</v>
      </c>
      <c r="F55" s="22"/>
      <c r="G55" s="30">
        <f t="shared" si="6"/>
        <v>658700</v>
      </c>
      <c r="H55" s="30">
        <f t="shared" si="6"/>
        <v>658700</v>
      </c>
      <c r="I55" s="30">
        <f t="shared" si="6"/>
        <v>658700</v>
      </c>
      <c r="J55" s="19">
        <f t="shared" si="0"/>
        <v>100</v>
      </c>
    </row>
    <row r="56" spans="1:10" ht="91.5" customHeight="1">
      <c r="A56" s="24">
        <v>47</v>
      </c>
      <c r="B56" s="20" t="s">
        <v>113</v>
      </c>
      <c r="C56" s="21">
        <v>819</v>
      </c>
      <c r="D56" s="22" t="s">
        <v>50</v>
      </c>
      <c r="E56" s="22" t="s">
        <v>111</v>
      </c>
      <c r="F56" s="22"/>
      <c r="G56" s="30">
        <f aca="true" t="shared" si="7" ref="G56:I57">G57</f>
        <v>658700</v>
      </c>
      <c r="H56" s="30">
        <f t="shared" si="7"/>
        <v>658700</v>
      </c>
      <c r="I56" s="30">
        <f t="shared" si="7"/>
        <v>658700</v>
      </c>
      <c r="J56" s="19">
        <f t="shared" si="0"/>
        <v>100</v>
      </c>
    </row>
    <row r="57" spans="1:10" ht="18" customHeight="1">
      <c r="A57" s="24">
        <v>48</v>
      </c>
      <c r="B57" s="20" t="s">
        <v>3</v>
      </c>
      <c r="C57" s="21">
        <v>819</v>
      </c>
      <c r="D57" s="22" t="s">
        <v>50</v>
      </c>
      <c r="E57" s="22" t="s">
        <v>111</v>
      </c>
      <c r="F57" s="22" t="s">
        <v>14</v>
      </c>
      <c r="G57" s="30">
        <f t="shared" si="7"/>
        <v>658700</v>
      </c>
      <c r="H57" s="30">
        <f t="shared" si="7"/>
        <v>658700</v>
      </c>
      <c r="I57" s="30">
        <f t="shared" si="7"/>
        <v>658700</v>
      </c>
      <c r="J57" s="19">
        <f t="shared" si="0"/>
        <v>100</v>
      </c>
    </row>
    <row r="58" spans="1:10" ht="16.5" customHeight="1">
      <c r="A58" s="24">
        <v>49</v>
      </c>
      <c r="B58" s="20" t="s">
        <v>221</v>
      </c>
      <c r="C58" s="21">
        <v>819</v>
      </c>
      <c r="D58" s="22" t="s">
        <v>50</v>
      </c>
      <c r="E58" s="22" t="s">
        <v>111</v>
      </c>
      <c r="F58" s="22" t="s">
        <v>13</v>
      </c>
      <c r="G58" s="30">
        <v>658700</v>
      </c>
      <c r="H58" s="30">
        <v>658700</v>
      </c>
      <c r="I58" s="30">
        <v>658700</v>
      </c>
      <c r="J58" s="19">
        <f t="shared" si="0"/>
        <v>100</v>
      </c>
    </row>
    <row r="59" spans="1:10" ht="25.5" customHeight="1">
      <c r="A59" s="17" t="s">
        <v>314</v>
      </c>
      <c r="B59" s="20" t="s">
        <v>73</v>
      </c>
      <c r="C59" s="21">
        <v>819</v>
      </c>
      <c r="D59" s="22" t="s">
        <v>50</v>
      </c>
      <c r="E59" s="22" t="s">
        <v>105</v>
      </c>
      <c r="F59" s="22"/>
      <c r="G59" s="30">
        <f>G60</f>
        <v>10500</v>
      </c>
      <c r="H59" s="30">
        <f>H60</f>
        <v>6972</v>
      </c>
      <c r="I59" s="30">
        <f>I60</f>
        <v>6942</v>
      </c>
      <c r="J59" s="19">
        <f t="shared" si="0"/>
        <v>99.5697074010327</v>
      </c>
    </row>
    <row r="60" spans="1:10" ht="42" customHeight="1">
      <c r="A60" s="17" t="s">
        <v>315</v>
      </c>
      <c r="B60" s="20" t="s">
        <v>74</v>
      </c>
      <c r="C60" s="21">
        <v>819</v>
      </c>
      <c r="D60" s="22" t="s">
        <v>50</v>
      </c>
      <c r="E60" s="22" t="s">
        <v>106</v>
      </c>
      <c r="F60" s="22"/>
      <c r="G60" s="30">
        <f>G61+G65+G69</f>
        <v>10500</v>
      </c>
      <c r="H60" s="30">
        <f>H61+H65+H69</f>
        <v>6972</v>
      </c>
      <c r="I60" s="30">
        <f>I61+I65+I69</f>
        <v>6942</v>
      </c>
      <c r="J60" s="19">
        <f t="shared" si="0"/>
        <v>99.5697074010327</v>
      </c>
    </row>
    <row r="61" spans="1:10" ht="54.75" customHeight="1">
      <c r="A61" s="17" t="s">
        <v>270</v>
      </c>
      <c r="B61" s="20" t="s">
        <v>122</v>
      </c>
      <c r="C61" s="21">
        <v>819</v>
      </c>
      <c r="D61" s="22" t="s">
        <v>50</v>
      </c>
      <c r="E61" s="22" t="s">
        <v>121</v>
      </c>
      <c r="F61" s="22"/>
      <c r="G61" s="30">
        <f aca="true" t="shared" si="8" ref="G61:I62">G62</f>
        <v>5300</v>
      </c>
      <c r="H61" s="30">
        <f t="shared" si="8"/>
        <v>5872</v>
      </c>
      <c r="I61" s="30">
        <f t="shared" si="8"/>
        <v>5872</v>
      </c>
      <c r="J61" s="19">
        <f t="shared" si="0"/>
        <v>100</v>
      </c>
    </row>
    <row r="62" spans="1:10" ht="27.75" customHeight="1">
      <c r="A62" s="17" t="s">
        <v>271</v>
      </c>
      <c r="B62" s="20" t="s">
        <v>34</v>
      </c>
      <c r="C62" s="21">
        <v>819</v>
      </c>
      <c r="D62" s="22" t="s">
        <v>50</v>
      </c>
      <c r="E62" s="22" t="s">
        <v>121</v>
      </c>
      <c r="F62" s="22" t="s">
        <v>47</v>
      </c>
      <c r="G62" s="30">
        <f t="shared" si="8"/>
        <v>5300</v>
      </c>
      <c r="H62" s="30">
        <f t="shared" si="8"/>
        <v>5872</v>
      </c>
      <c r="I62" s="30">
        <f t="shared" si="8"/>
        <v>5872</v>
      </c>
      <c r="J62" s="19">
        <f t="shared" si="0"/>
        <v>100</v>
      </c>
    </row>
    <row r="63" spans="1:10" ht="25.5" customHeight="1">
      <c r="A63" s="17" t="s">
        <v>272</v>
      </c>
      <c r="B63" s="20" t="s">
        <v>81</v>
      </c>
      <c r="C63" s="21">
        <v>819</v>
      </c>
      <c r="D63" s="22" t="s">
        <v>50</v>
      </c>
      <c r="E63" s="22" t="s">
        <v>121</v>
      </c>
      <c r="F63" s="22" t="s">
        <v>28</v>
      </c>
      <c r="G63" s="30">
        <f>G64</f>
        <v>5300</v>
      </c>
      <c r="H63" s="30">
        <f>H64</f>
        <v>5872</v>
      </c>
      <c r="I63" s="30">
        <f>I64</f>
        <v>5872</v>
      </c>
      <c r="J63" s="19">
        <f t="shared" si="0"/>
        <v>100</v>
      </c>
    </row>
    <row r="64" spans="1:10" ht="25.5" customHeight="1">
      <c r="A64" s="17" t="s">
        <v>273</v>
      </c>
      <c r="B64" s="20" t="s">
        <v>230</v>
      </c>
      <c r="C64" s="21">
        <v>819</v>
      </c>
      <c r="D64" s="22" t="s">
        <v>50</v>
      </c>
      <c r="E64" s="22" t="s">
        <v>121</v>
      </c>
      <c r="F64" s="22" t="s">
        <v>232</v>
      </c>
      <c r="G64" s="30">
        <v>5300</v>
      </c>
      <c r="H64" s="30">
        <v>5872</v>
      </c>
      <c r="I64" s="30">
        <v>5872</v>
      </c>
      <c r="J64" s="19">
        <f t="shared" si="0"/>
        <v>100</v>
      </c>
    </row>
    <row r="65" spans="1:10" ht="54" customHeight="1">
      <c r="A65" s="17" t="s">
        <v>274</v>
      </c>
      <c r="B65" s="20" t="s">
        <v>147</v>
      </c>
      <c r="C65" s="21">
        <v>819</v>
      </c>
      <c r="D65" s="22" t="s">
        <v>50</v>
      </c>
      <c r="E65" s="22" t="s">
        <v>146</v>
      </c>
      <c r="F65" s="22"/>
      <c r="G65" s="30">
        <f aca="true" t="shared" si="9" ref="G65:I66">G66</f>
        <v>1100</v>
      </c>
      <c r="H65" s="30">
        <f t="shared" si="9"/>
        <v>1100</v>
      </c>
      <c r="I65" s="30">
        <f t="shared" si="9"/>
        <v>1070</v>
      </c>
      <c r="J65" s="19">
        <f t="shared" si="0"/>
        <v>97.27272727272728</v>
      </c>
    </row>
    <row r="66" spans="1:10" ht="17.25" customHeight="1">
      <c r="A66" s="17" t="s">
        <v>280</v>
      </c>
      <c r="B66" s="20" t="s">
        <v>82</v>
      </c>
      <c r="C66" s="21">
        <v>819</v>
      </c>
      <c r="D66" s="22" t="s">
        <v>50</v>
      </c>
      <c r="E66" s="22" t="s">
        <v>146</v>
      </c>
      <c r="F66" s="22" t="s">
        <v>77</v>
      </c>
      <c r="G66" s="30">
        <f t="shared" si="9"/>
        <v>1100</v>
      </c>
      <c r="H66" s="30">
        <f t="shared" si="9"/>
        <v>1100</v>
      </c>
      <c r="I66" s="30">
        <f t="shared" si="9"/>
        <v>1070</v>
      </c>
      <c r="J66" s="19">
        <f t="shared" si="0"/>
        <v>97.27272727272728</v>
      </c>
    </row>
    <row r="67" spans="1:10" ht="16.5" customHeight="1">
      <c r="A67" s="17" t="s">
        <v>281</v>
      </c>
      <c r="B67" s="20" t="s">
        <v>137</v>
      </c>
      <c r="C67" s="21">
        <v>819</v>
      </c>
      <c r="D67" s="22" t="s">
        <v>50</v>
      </c>
      <c r="E67" s="22" t="s">
        <v>146</v>
      </c>
      <c r="F67" s="22" t="s">
        <v>136</v>
      </c>
      <c r="G67" s="30">
        <f>G68</f>
        <v>1100</v>
      </c>
      <c r="H67" s="30">
        <f>H68</f>
        <v>1100</v>
      </c>
      <c r="I67" s="30">
        <f>I68</f>
        <v>1070</v>
      </c>
      <c r="J67" s="19">
        <f t="shared" si="0"/>
        <v>97.27272727272728</v>
      </c>
    </row>
    <row r="68" spans="1:10" ht="16.5" customHeight="1">
      <c r="A68" s="17" t="s">
        <v>282</v>
      </c>
      <c r="B68" s="20" t="s">
        <v>137</v>
      </c>
      <c r="C68" s="21">
        <v>819</v>
      </c>
      <c r="D68" s="22" t="s">
        <v>50</v>
      </c>
      <c r="E68" s="22" t="s">
        <v>146</v>
      </c>
      <c r="F68" s="22" t="s">
        <v>236</v>
      </c>
      <c r="G68" s="30">
        <v>1100</v>
      </c>
      <c r="H68" s="30">
        <v>1100</v>
      </c>
      <c r="I68" s="30">
        <v>1070</v>
      </c>
      <c r="J68" s="19">
        <f t="shared" si="0"/>
        <v>97.27272727272728</v>
      </c>
    </row>
    <row r="69" spans="1:10" ht="40.5" customHeight="1">
      <c r="A69" s="17" t="s">
        <v>283</v>
      </c>
      <c r="B69" s="20" t="s">
        <v>138</v>
      </c>
      <c r="C69" s="21">
        <v>819</v>
      </c>
      <c r="D69" s="22" t="s">
        <v>50</v>
      </c>
      <c r="E69" s="22" t="s">
        <v>135</v>
      </c>
      <c r="F69" s="22"/>
      <c r="G69" s="30">
        <f aca="true" t="shared" si="10" ref="G69:I70">G70</f>
        <v>4100</v>
      </c>
      <c r="H69" s="30">
        <f t="shared" si="10"/>
        <v>0</v>
      </c>
      <c r="I69" s="30">
        <f t="shared" si="10"/>
        <v>0</v>
      </c>
      <c r="J69" s="19">
        <v>0</v>
      </c>
    </row>
    <row r="70" spans="1:10" ht="18" customHeight="1">
      <c r="A70" s="17" t="s">
        <v>284</v>
      </c>
      <c r="B70" s="20" t="s">
        <v>82</v>
      </c>
      <c r="C70" s="21">
        <v>819</v>
      </c>
      <c r="D70" s="22" t="s">
        <v>50</v>
      </c>
      <c r="E70" s="22" t="s">
        <v>135</v>
      </c>
      <c r="F70" s="22" t="s">
        <v>77</v>
      </c>
      <c r="G70" s="30">
        <f t="shared" si="10"/>
        <v>4100</v>
      </c>
      <c r="H70" s="30">
        <f t="shared" si="10"/>
        <v>0</v>
      </c>
      <c r="I70" s="30">
        <f t="shared" si="10"/>
        <v>0</v>
      </c>
      <c r="J70" s="19">
        <v>0</v>
      </c>
    </row>
    <row r="71" spans="1:10" ht="18.75" customHeight="1">
      <c r="A71" s="17" t="s">
        <v>316</v>
      </c>
      <c r="B71" s="20" t="s">
        <v>137</v>
      </c>
      <c r="C71" s="21">
        <v>819</v>
      </c>
      <c r="D71" s="22" t="s">
        <v>50</v>
      </c>
      <c r="E71" s="22" t="s">
        <v>135</v>
      </c>
      <c r="F71" s="22" t="s">
        <v>136</v>
      </c>
      <c r="G71" s="30">
        <f>G72</f>
        <v>4100</v>
      </c>
      <c r="H71" s="30">
        <f>H72</f>
        <v>0</v>
      </c>
      <c r="I71" s="30">
        <f>I72</f>
        <v>0</v>
      </c>
      <c r="J71" s="19">
        <v>0</v>
      </c>
    </row>
    <row r="72" spans="1:10" ht="18.75" customHeight="1">
      <c r="A72" s="17" t="s">
        <v>317</v>
      </c>
      <c r="B72" s="20" t="s">
        <v>137</v>
      </c>
      <c r="C72" s="21">
        <v>819</v>
      </c>
      <c r="D72" s="22" t="s">
        <v>50</v>
      </c>
      <c r="E72" s="22" t="s">
        <v>135</v>
      </c>
      <c r="F72" s="22" t="s">
        <v>236</v>
      </c>
      <c r="G72" s="30">
        <v>4100</v>
      </c>
      <c r="H72" s="30">
        <v>0</v>
      </c>
      <c r="I72" s="30">
        <v>0</v>
      </c>
      <c r="J72" s="19">
        <v>0</v>
      </c>
    </row>
    <row r="73" spans="1:10" ht="15.75" customHeight="1">
      <c r="A73" s="17" t="s">
        <v>318</v>
      </c>
      <c r="B73" s="20" t="s">
        <v>69</v>
      </c>
      <c r="C73" s="21">
        <v>819</v>
      </c>
      <c r="D73" s="22" t="s">
        <v>40</v>
      </c>
      <c r="E73" s="22" t="s">
        <v>24</v>
      </c>
      <c r="F73" s="22" t="s">
        <v>24</v>
      </c>
      <c r="G73" s="30">
        <f aca="true" t="shared" si="11" ref="G73:I76">G74</f>
        <v>140850</v>
      </c>
      <c r="H73" s="30">
        <f t="shared" si="11"/>
        <v>157120</v>
      </c>
      <c r="I73" s="30">
        <f t="shared" si="11"/>
        <v>157120</v>
      </c>
      <c r="J73" s="19">
        <f t="shared" si="0"/>
        <v>100</v>
      </c>
    </row>
    <row r="74" spans="1:10" ht="18.75" customHeight="1">
      <c r="A74" s="17" t="s">
        <v>319</v>
      </c>
      <c r="B74" s="20" t="s">
        <v>56</v>
      </c>
      <c r="C74" s="21">
        <v>819</v>
      </c>
      <c r="D74" s="22" t="s">
        <v>4</v>
      </c>
      <c r="E74" s="22"/>
      <c r="F74" s="22" t="s">
        <v>24</v>
      </c>
      <c r="G74" s="30">
        <f t="shared" si="11"/>
        <v>140850</v>
      </c>
      <c r="H74" s="30">
        <f t="shared" si="11"/>
        <v>157120</v>
      </c>
      <c r="I74" s="30">
        <f t="shared" si="11"/>
        <v>157120</v>
      </c>
      <c r="J74" s="19">
        <f aca="true" t="shared" si="12" ref="J74:J128">I74/H74*100</f>
        <v>100</v>
      </c>
    </row>
    <row r="75" spans="1:10" ht="26.25" customHeight="1">
      <c r="A75" s="17" t="s">
        <v>320</v>
      </c>
      <c r="B75" s="20" t="s">
        <v>73</v>
      </c>
      <c r="C75" s="21">
        <v>819</v>
      </c>
      <c r="D75" s="22" t="s">
        <v>4</v>
      </c>
      <c r="E75" s="22" t="s">
        <v>105</v>
      </c>
      <c r="F75" s="22"/>
      <c r="G75" s="30">
        <f t="shared" si="11"/>
        <v>140850</v>
      </c>
      <c r="H75" s="30">
        <f t="shared" si="11"/>
        <v>157120</v>
      </c>
      <c r="I75" s="30">
        <f t="shared" si="11"/>
        <v>157120</v>
      </c>
      <c r="J75" s="19">
        <f t="shared" si="12"/>
        <v>100</v>
      </c>
    </row>
    <row r="76" spans="1:10" ht="40.5" customHeight="1">
      <c r="A76" s="17" t="s">
        <v>321</v>
      </c>
      <c r="B76" s="20" t="s">
        <v>74</v>
      </c>
      <c r="C76" s="21">
        <v>819</v>
      </c>
      <c r="D76" s="22" t="s">
        <v>4</v>
      </c>
      <c r="E76" s="22" t="s">
        <v>106</v>
      </c>
      <c r="F76" s="22"/>
      <c r="G76" s="30">
        <f t="shared" si="11"/>
        <v>140850</v>
      </c>
      <c r="H76" s="30">
        <f t="shared" si="11"/>
        <v>157120</v>
      </c>
      <c r="I76" s="30">
        <f t="shared" si="11"/>
        <v>157120</v>
      </c>
      <c r="J76" s="19">
        <f t="shared" si="12"/>
        <v>100</v>
      </c>
    </row>
    <row r="77" spans="1:10" ht="55.5" customHeight="1">
      <c r="A77" s="17" t="s">
        <v>322</v>
      </c>
      <c r="B77" s="20" t="s">
        <v>76</v>
      </c>
      <c r="C77" s="21">
        <v>819</v>
      </c>
      <c r="D77" s="22" t="s">
        <v>4</v>
      </c>
      <c r="E77" s="22" t="s">
        <v>123</v>
      </c>
      <c r="F77" s="22"/>
      <c r="G77" s="30">
        <f>G78+G82</f>
        <v>140850</v>
      </c>
      <c r="H77" s="30">
        <f>H78+H82</f>
        <v>157120</v>
      </c>
      <c r="I77" s="30">
        <f>I78+I82</f>
        <v>157120</v>
      </c>
      <c r="J77" s="19">
        <f t="shared" si="12"/>
        <v>100</v>
      </c>
    </row>
    <row r="78" spans="1:10" ht="53.25" customHeight="1">
      <c r="A78" s="17" t="s">
        <v>323</v>
      </c>
      <c r="B78" s="20" t="s">
        <v>80</v>
      </c>
      <c r="C78" s="21">
        <v>819</v>
      </c>
      <c r="D78" s="22" t="s">
        <v>4</v>
      </c>
      <c r="E78" s="22" t="s">
        <v>123</v>
      </c>
      <c r="F78" s="22" t="s">
        <v>1</v>
      </c>
      <c r="G78" s="30">
        <f>G79</f>
        <v>140850</v>
      </c>
      <c r="H78" s="30">
        <f>H79</f>
        <v>140850</v>
      </c>
      <c r="I78" s="30">
        <f>I79</f>
        <v>140850</v>
      </c>
      <c r="J78" s="19">
        <f t="shared" si="12"/>
        <v>100</v>
      </c>
    </row>
    <row r="79" spans="1:10" ht="26.25" customHeight="1">
      <c r="A79" s="17" t="s">
        <v>84</v>
      </c>
      <c r="B79" s="20" t="s">
        <v>33</v>
      </c>
      <c r="C79" s="21">
        <v>819</v>
      </c>
      <c r="D79" s="22" t="s">
        <v>4</v>
      </c>
      <c r="E79" s="22" t="s">
        <v>123</v>
      </c>
      <c r="F79" s="22" t="s">
        <v>31</v>
      </c>
      <c r="G79" s="30">
        <f>G80+G81</f>
        <v>140850</v>
      </c>
      <c r="H79" s="30">
        <f>H80+H81</f>
        <v>140850</v>
      </c>
      <c r="I79" s="30">
        <f>I80+I81</f>
        <v>140850</v>
      </c>
      <c r="J79" s="19">
        <f t="shared" si="12"/>
        <v>100</v>
      </c>
    </row>
    <row r="80" spans="1:10" ht="26.25" customHeight="1">
      <c r="A80" s="17" t="s">
        <v>85</v>
      </c>
      <c r="B80" s="20" t="s">
        <v>171</v>
      </c>
      <c r="C80" s="21">
        <v>819</v>
      </c>
      <c r="D80" s="22" t="s">
        <v>4</v>
      </c>
      <c r="E80" s="22" t="s">
        <v>123</v>
      </c>
      <c r="F80" s="22" t="s">
        <v>173</v>
      </c>
      <c r="G80" s="30">
        <v>108180</v>
      </c>
      <c r="H80" s="30">
        <v>108786.28</v>
      </c>
      <c r="I80" s="30">
        <v>108786.28</v>
      </c>
      <c r="J80" s="19">
        <f t="shared" si="12"/>
        <v>100</v>
      </c>
    </row>
    <row r="81" spans="1:10" ht="40.5" customHeight="1">
      <c r="A81" s="17" t="s">
        <v>86</v>
      </c>
      <c r="B81" s="20" t="s">
        <v>174</v>
      </c>
      <c r="C81" s="21">
        <v>819</v>
      </c>
      <c r="D81" s="22" t="s">
        <v>4</v>
      </c>
      <c r="E81" s="22" t="s">
        <v>123</v>
      </c>
      <c r="F81" s="22" t="s">
        <v>175</v>
      </c>
      <c r="G81" s="30">
        <v>32670</v>
      </c>
      <c r="H81" s="30">
        <v>32063.72</v>
      </c>
      <c r="I81" s="30">
        <v>32063.72</v>
      </c>
      <c r="J81" s="19">
        <f t="shared" si="12"/>
        <v>100</v>
      </c>
    </row>
    <row r="82" spans="1:10" ht="27" customHeight="1">
      <c r="A82" s="17" t="s">
        <v>87</v>
      </c>
      <c r="B82" s="20" t="s">
        <v>34</v>
      </c>
      <c r="C82" s="21">
        <v>819</v>
      </c>
      <c r="D82" s="22" t="s">
        <v>4</v>
      </c>
      <c r="E82" s="22" t="s">
        <v>123</v>
      </c>
      <c r="F82" s="22" t="s">
        <v>47</v>
      </c>
      <c r="G82" s="30">
        <f aca="true" t="shared" si="13" ref="G82:I83">G83</f>
        <v>0</v>
      </c>
      <c r="H82" s="30">
        <f t="shared" si="13"/>
        <v>16270</v>
      </c>
      <c r="I82" s="30">
        <f t="shared" si="13"/>
        <v>16270</v>
      </c>
      <c r="J82" s="19">
        <f t="shared" si="12"/>
        <v>100</v>
      </c>
    </row>
    <row r="83" spans="1:10" ht="27.75" customHeight="1">
      <c r="A83" s="17" t="s">
        <v>88</v>
      </c>
      <c r="B83" s="20" t="s">
        <v>81</v>
      </c>
      <c r="C83" s="21">
        <v>819</v>
      </c>
      <c r="D83" s="22" t="s">
        <v>4</v>
      </c>
      <c r="E83" s="22" t="s">
        <v>123</v>
      </c>
      <c r="F83" s="22" t="s">
        <v>28</v>
      </c>
      <c r="G83" s="30">
        <f t="shared" si="13"/>
        <v>0</v>
      </c>
      <c r="H83" s="30">
        <f t="shared" si="13"/>
        <v>16270</v>
      </c>
      <c r="I83" s="30">
        <f t="shared" si="13"/>
        <v>16270</v>
      </c>
      <c r="J83" s="19">
        <f t="shared" si="12"/>
        <v>100</v>
      </c>
    </row>
    <row r="84" spans="1:10" ht="27.75" customHeight="1">
      <c r="A84" s="17" t="s">
        <v>37</v>
      </c>
      <c r="B84" s="20" t="s">
        <v>230</v>
      </c>
      <c r="C84" s="21">
        <v>819</v>
      </c>
      <c r="D84" s="22" t="s">
        <v>4</v>
      </c>
      <c r="E84" s="22" t="s">
        <v>123</v>
      </c>
      <c r="F84" s="22" t="s">
        <v>232</v>
      </c>
      <c r="G84" s="30">
        <v>0</v>
      </c>
      <c r="H84" s="30">
        <v>16270</v>
      </c>
      <c r="I84" s="30">
        <v>16270</v>
      </c>
      <c r="J84" s="19">
        <f t="shared" si="12"/>
        <v>100</v>
      </c>
    </row>
    <row r="85" spans="1:10" ht="25.5">
      <c r="A85" s="17" t="s">
        <v>38</v>
      </c>
      <c r="B85" s="20" t="s">
        <v>72</v>
      </c>
      <c r="C85" s="21">
        <v>819</v>
      </c>
      <c r="D85" s="22" t="s">
        <v>58</v>
      </c>
      <c r="E85" s="22"/>
      <c r="F85" s="22"/>
      <c r="G85" s="30">
        <f aca="true" t="shared" si="14" ref="G85:I87">G86</f>
        <v>933073</v>
      </c>
      <c r="H85" s="30">
        <f t="shared" si="14"/>
        <v>987468</v>
      </c>
      <c r="I85" s="30">
        <f t="shared" si="14"/>
        <v>979648.49</v>
      </c>
      <c r="J85" s="19">
        <f t="shared" si="12"/>
        <v>99.20812522532376</v>
      </c>
    </row>
    <row r="86" spans="1:10" ht="15.75" customHeight="1">
      <c r="A86" s="17" t="s">
        <v>39</v>
      </c>
      <c r="B86" s="20" t="s">
        <v>57</v>
      </c>
      <c r="C86" s="21">
        <v>819</v>
      </c>
      <c r="D86" s="23" t="s">
        <v>36</v>
      </c>
      <c r="E86" s="22"/>
      <c r="F86" s="22"/>
      <c r="G86" s="30">
        <f t="shared" si="14"/>
        <v>933073</v>
      </c>
      <c r="H86" s="30">
        <f t="shared" si="14"/>
        <v>987468</v>
      </c>
      <c r="I86" s="30">
        <f t="shared" si="14"/>
        <v>979648.49</v>
      </c>
      <c r="J86" s="19">
        <f t="shared" si="12"/>
        <v>99.20812522532376</v>
      </c>
    </row>
    <row r="87" spans="1:10" ht="42.75" customHeight="1">
      <c r="A87" s="17" t="s">
        <v>35</v>
      </c>
      <c r="B87" s="20" t="s">
        <v>96</v>
      </c>
      <c r="C87" s="21">
        <v>819</v>
      </c>
      <c r="D87" s="23" t="s">
        <v>36</v>
      </c>
      <c r="E87" s="22" t="s">
        <v>119</v>
      </c>
      <c r="F87" s="22"/>
      <c r="G87" s="30">
        <f t="shared" si="14"/>
        <v>933073</v>
      </c>
      <c r="H87" s="30">
        <f t="shared" si="14"/>
        <v>987468</v>
      </c>
      <c r="I87" s="30">
        <f t="shared" si="14"/>
        <v>979648.49</v>
      </c>
      <c r="J87" s="19">
        <f t="shared" si="12"/>
        <v>99.20812522532376</v>
      </c>
    </row>
    <row r="88" spans="1:10" ht="66.75" customHeight="1">
      <c r="A88" s="17" t="s">
        <v>52</v>
      </c>
      <c r="B88" s="20" t="s">
        <v>338</v>
      </c>
      <c r="C88" s="21">
        <v>819</v>
      </c>
      <c r="D88" s="23" t="s">
        <v>36</v>
      </c>
      <c r="E88" s="22" t="s">
        <v>124</v>
      </c>
      <c r="F88" s="22"/>
      <c r="G88" s="30">
        <f>G89+G93+G98+G107</f>
        <v>933073</v>
      </c>
      <c r="H88" s="30">
        <f>H89+H93+H98+H107</f>
        <v>987468</v>
      </c>
      <c r="I88" s="30">
        <f>I89+I93+I98+I107</f>
        <v>979648.49</v>
      </c>
      <c r="J88" s="19">
        <f t="shared" si="12"/>
        <v>99.20812522532376</v>
      </c>
    </row>
    <row r="89" spans="1:10" ht="92.25" customHeight="1">
      <c r="A89" s="17" t="s">
        <v>53</v>
      </c>
      <c r="B89" s="20" t="s">
        <v>339</v>
      </c>
      <c r="C89" s="21">
        <v>819</v>
      </c>
      <c r="D89" s="23" t="s">
        <v>36</v>
      </c>
      <c r="E89" s="22" t="s">
        <v>191</v>
      </c>
      <c r="F89" s="22"/>
      <c r="G89" s="30">
        <f aca="true" t="shared" si="15" ref="G89:I90">G90</f>
        <v>106437</v>
      </c>
      <c r="H89" s="30">
        <f t="shared" si="15"/>
        <v>106500</v>
      </c>
      <c r="I89" s="30">
        <f>I90</f>
        <v>106500</v>
      </c>
      <c r="J89" s="19">
        <f t="shared" si="12"/>
        <v>100</v>
      </c>
    </row>
    <row r="90" spans="1:10" ht="25.5" customHeight="1">
      <c r="A90" s="17" t="s">
        <v>89</v>
      </c>
      <c r="B90" s="20" t="s">
        <v>34</v>
      </c>
      <c r="C90" s="21">
        <v>819</v>
      </c>
      <c r="D90" s="23" t="s">
        <v>36</v>
      </c>
      <c r="E90" s="22" t="s">
        <v>191</v>
      </c>
      <c r="F90" s="22" t="s">
        <v>47</v>
      </c>
      <c r="G90" s="30">
        <f t="shared" si="15"/>
        <v>106437</v>
      </c>
      <c r="H90" s="30">
        <f t="shared" si="15"/>
        <v>106500</v>
      </c>
      <c r="I90" s="30">
        <f t="shared" si="15"/>
        <v>106500</v>
      </c>
      <c r="J90" s="19">
        <f t="shared" si="12"/>
        <v>100</v>
      </c>
    </row>
    <row r="91" spans="1:10" ht="27.75" customHeight="1">
      <c r="A91" s="17" t="s">
        <v>90</v>
      </c>
      <c r="B91" s="20" t="s">
        <v>81</v>
      </c>
      <c r="C91" s="21">
        <v>819</v>
      </c>
      <c r="D91" s="23" t="s">
        <v>36</v>
      </c>
      <c r="E91" s="22" t="s">
        <v>191</v>
      </c>
      <c r="F91" s="22" t="s">
        <v>28</v>
      </c>
      <c r="G91" s="30">
        <f>G92</f>
        <v>106437</v>
      </c>
      <c r="H91" s="30">
        <f>H92</f>
        <v>106500</v>
      </c>
      <c r="I91" s="30">
        <f>I92</f>
        <v>106500</v>
      </c>
      <c r="J91" s="19">
        <f t="shared" si="12"/>
        <v>100</v>
      </c>
    </row>
    <row r="92" spans="1:10" ht="27.75" customHeight="1">
      <c r="A92" s="17" t="s">
        <v>91</v>
      </c>
      <c r="B92" s="20" t="s">
        <v>230</v>
      </c>
      <c r="C92" s="21">
        <v>819</v>
      </c>
      <c r="D92" s="23" t="s">
        <v>36</v>
      </c>
      <c r="E92" s="22" t="s">
        <v>191</v>
      </c>
      <c r="F92" s="22" t="s">
        <v>232</v>
      </c>
      <c r="G92" s="30">
        <v>106437</v>
      </c>
      <c r="H92" s="30">
        <v>106500</v>
      </c>
      <c r="I92" s="30">
        <v>106500</v>
      </c>
      <c r="J92" s="19">
        <f t="shared" si="12"/>
        <v>100</v>
      </c>
    </row>
    <row r="93" spans="1:10" ht="121.5" customHeight="1">
      <c r="A93" s="17" t="s">
        <v>92</v>
      </c>
      <c r="B93" s="20" t="s">
        <v>340</v>
      </c>
      <c r="C93" s="21">
        <v>819</v>
      </c>
      <c r="D93" s="23" t="s">
        <v>36</v>
      </c>
      <c r="E93" s="22" t="s">
        <v>228</v>
      </c>
      <c r="F93" s="22"/>
      <c r="G93" s="30">
        <f aca="true" t="shared" si="16" ref="G93:I94">G94</f>
        <v>207694</v>
      </c>
      <c r="H93" s="30">
        <f t="shared" si="16"/>
        <v>207694</v>
      </c>
      <c r="I93" s="30">
        <f t="shared" si="16"/>
        <v>207694</v>
      </c>
      <c r="J93" s="19">
        <f t="shared" si="12"/>
        <v>100</v>
      </c>
    </row>
    <row r="94" spans="1:10" ht="40.5" customHeight="1">
      <c r="A94" s="17" t="s">
        <v>93</v>
      </c>
      <c r="B94" s="20" t="s">
        <v>174</v>
      </c>
      <c r="C94" s="21">
        <v>819</v>
      </c>
      <c r="D94" s="23" t="s">
        <v>36</v>
      </c>
      <c r="E94" s="22" t="s">
        <v>228</v>
      </c>
      <c r="F94" s="22" t="s">
        <v>1</v>
      </c>
      <c r="G94" s="30">
        <f t="shared" si="16"/>
        <v>207694</v>
      </c>
      <c r="H94" s="30">
        <f t="shared" si="16"/>
        <v>207694</v>
      </c>
      <c r="I94" s="30">
        <f t="shared" si="16"/>
        <v>207694</v>
      </c>
      <c r="J94" s="19">
        <f t="shared" si="12"/>
        <v>100</v>
      </c>
    </row>
    <row r="95" spans="1:10" ht="25.5" customHeight="1">
      <c r="A95" s="17" t="s">
        <v>94</v>
      </c>
      <c r="B95" s="20" t="s">
        <v>33</v>
      </c>
      <c r="C95" s="21">
        <v>819</v>
      </c>
      <c r="D95" s="23" t="s">
        <v>36</v>
      </c>
      <c r="E95" s="22" t="s">
        <v>228</v>
      </c>
      <c r="F95" s="22" t="s">
        <v>31</v>
      </c>
      <c r="G95" s="30">
        <f>G96+G97</f>
        <v>207694</v>
      </c>
      <c r="H95" s="30">
        <f>H96+H97</f>
        <v>207694</v>
      </c>
      <c r="I95" s="30">
        <f>I96+I97</f>
        <v>207694</v>
      </c>
      <c r="J95" s="19">
        <f t="shared" si="12"/>
        <v>100</v>
      </c>
    </row>
    <row r="96" spans="1:10" ht="27" customHeight="1">
      <c r="A96" s="17" t="s">
        <v>5</v>
      </c>
      <c r="B96" s="20" t="s">
        <v>171</v>
      </c>
      <c r="C96" s="21">
        <v>819</v>
      </c>
      <c r="D96" s="23" t="s">
        <v>36</v>
      </c>
      <c r="E96" s="22" t="s">
        <v>228</v>
      </c>
      <c r="F96" s="22" t="s">
        <v>173</v>
      </c>
      <c r="G96" s="30">
        <v>159519</v>
      </c>
      <c r="H96" s="30">
        <v>159519</v>
      </c>
      <c r="I96" s="30">
        <v>159519</v>
      </c>
      <c r="J96" s="19">
        <f t="shared" si="12"/>
        <v>100</v>
      </c>
    </row>
    <row r="97" spans="1:10" ht="39.75" customHeight="1">
      <c r="A97" s="17" t="s">
        <v>6</v>
      </c>
      <c r="B97" s="20" t="s">
        <v>174</v>
      </c>
      <c r="C97" s="21">
        <v>819</v>
      </c>
      <c r="D97" s="23" t="s">
        <v>36</v>
      </c>
      <c r="E97" s="22" t="s">
        <v>228</v>
      </c>
      <c r="F97" s="22" t="s">
        <v>175</v>
      </c>
      <c r="G97" s="30">
        <v>48175</v>
      </c>
      <c r="H97" s="30">
        <v>48175</v>
      </c>
      <c r="I97" s="30">
        <v>48175</v>
      </c>
      <c r="J97" s="19">
        <f t="shared" si="12"/>
        <v>100</v>
      </c>
    </row>
    <row r="98" spans="1:10" ht="93.75" customHeight="1">
      <c r="A98" s="17" t="s">
        <v>7</v>
      </c>
      <c r="B98" s="31" t="s">
        <v>341</v>
      </c>
      <c r="C98" s="21">
        <v>819</v>
      </c>
      <c r="D98" s="23" t="s">
        <v>36</v>
      </c>
      <c r="E98" s="22" t="s">
        <v>125</v>
      </c>
      <c r="F98" s="22"/>
      <c r="G98" s="30">
        <f>G99+G103</f>
        <v>613300</v>
      </c>
      <c r="H98" s="30">
        <f>H99+H103</f>
        <v>667632</v>
      </c>
      <c r="I98" s="30">
        <f>I99+I103</f>
        <v>659812.49</v>
      </c>
      <c r="J98" s="19">
        <f t="shared" si="12"/>
        <v>98.82876944184821</v>
      </c>
    </row>
    <row r="99" spans="1:10" ht="54" customHeight="1">
      <c r="A99" s="17" t="s">
        <v>149</v>
      </c>
      <c r="B99" s="20" t="s">
        <v>80</v>
      </c>
      <c r="C99" s="21">
        <v>819</v>
      </c>
      <c r="D99" s="23" t="s">
        <v>36</v>
      </c>
      <c r="E99" s="22" t="s">
        <v>125</v>
      </c>
      <c r="F99" s="22" t="s">
        <v>1</v>
      </c>
      <c r="G99" s="30">
        <f>G100</f>
        <v>432300</v>
      </c>
      <c r="H99" s="30">
        <f>H100</f>
        <v>432193.95</v>
      </c>
      <c r="I99" s="30">
        <f>I100</f>
        <v>432193.95</v>
      </c>
      <c r="J99" s="19">
        <f t="shared" si="12"/>
        <v>100</v>
      </c>
    </row>
    <row r="100" spans="1:10" ht="28.5" customHeight="1">
      <c r="A100" s="17" t="s">
        <v>150</v>
      </c>
      <c r="B100" s="20" t="s">
        <v>33</v>
      </c>
      <c r="C100" s="21">
        <v>819</v>
      </c>
      <c r="D100" s="23" t="s">
        <v>36</v>
      </c>
      <c r="E100" s="22" t="s">
        <v>125</v>
      </c>
      <c r="F100" s="22" t="s">
        <v>31</v>
      </c>
      <c r="G100" s="30">
        <f>G101+G102</f>
        <v>432300</v>
      </c>
      <c r="H100" s="30">
        <f>H101+H102</f>
        <v>432193.95</v>
      </c>
      <c r="I100" s="30">
        <f>I101+I102</f>
        <v>432193.95</v>
      </c>
      <c r="J100" s="19">
        <f t="shared" si="12"/>
        <v>100</v>
      </c>
    </row>
    <row r="101" spans="1:10" ht="15" customHeight="1">
      <c r="A101" s="17" t="s">
        <v>8</v>
      </c>
      <c r="B101" s="20" t="s">
        <v>171</v>
      </c>
      <c r="C101" s="21">
        <v>819</v>
      </c>
      <c r="D101" s="23" t="s">
        <v>36</v>
      </c>
      <c r="E101" s="22" t="s">
        <v>125</v>
      </c>
      <c r="F101" s="22" t="s">
        <v>173</v>
      </c>
      <c r="G101" s="30">
        <v>332000</v>
      </c>
      <c r="H101" s="30">
        <v>331951.68</v>
      </c>
      <c r="I101" s="30">
        <v>331951.68</v>
      </c>
      <c r="J101" s="19">
        <f t="shared" si="12"/>
        <v>100</v>
      </c>
    </row>
    <row r="102" spans="1:10" ht="42.75" customHeight="1">
      <c r="A102" s="17" t="s">
        <v>9</v>
      </c>
      <c r="B102" s="20" t="s">
        <v>174</v>
      </c>
      <c r="C102" s="21">
        <v>819</v>
      </c>
      <c r="D102" s="23" t="s">
        <v>36</v>
      </c>
      <c r="E102" s="22" t="s">
        <v>125</v>
      </c>
      <c r="F102" s="22" t="s">
        <v>175</v>
      </c>
      <c r="G102" s="30">
        <v>100300</v>
      </c>
      <c r="H102" s="30">
        <v>100242.27</v>
      </c>
      <c r="I102" s="30">
        <v>100242.27</v>
      </c>
      <c r="J102" s="19">
        <f t="shared" si="12"/>
        <v>100</v>
      </c>
    </row>
    <row r="103" spans="1:10" ht="27" customHeight="1">
      <c r="A103" s="25" t="s">
        <v>10</v>
      </c>
      <c r="B103" s="20" t="s">
        <v>34</v>
      </c>
      <c r="C103" s="21">
        <v>819</v>
      </c>
      <c r="D103" s="23" t="s">
        <v>36</v>
      </c>
      <c r="E103" s="22" t="s">
        <v>125</v>
      </c>
      <c r="F103" s="22" t="s">
        <v>47</v>
      </c>
      <c r="G103" s="30">
        <f>G104</f>
        <v>181000</v>
      </c>
      <c r="H103" s="30">
        <f>H104</f>
        <v>235438.05</v>
      </c>
      <c r="I103" s="30">
        <f>I104</f>
        <v>227618.53999999998</v>
      </c>
      <c r="J103" s="19">
        <f t="shared" si="12"/>
        <v>96.67873990631506</v>
      </c>
    </row>
    <row r="104" spans="1:10" ht="27" customHeight="1">
      <c r="A104" s="25" t="s">
        <v>11</v>
      </c>
      <c r="B104" s="20" t="s">
        <v>81</v>
      </c>
      <c r="C104" s="21">
        <v>819</v>
      </c>
      <c r="D104" s="23" t="s">
        <v>36</v>
      </c>
      <c r="E104" s="22" t="s">
        <v>125</v>
      </c>
      <c r="F104" s="22" t="s">
        <v>28</v>
      </c>
      <c r="G104" s="30">
        <f>G105+G106</f>
        <v>181000</v>
      </c>
      <c r="H104" s="30">
        <f>H105+H106</f>
        <v>235438.05</v>
      </c>
      <c r="I104" s="30">
        <f>I105+I106</f>
        <v>227618.53999999998</v>
      </c>
      <c r="J104" s="19">
        <f t="shared" si="12"/>
        <v>96.67873990631506</v>
      </c>
    </row>
    <row r="105" spans="1:10" ht="27.75" customHeight="1">
      <c r="A105" s="25" t="s">
        <v>12</v>
      </c>
      <c r="B105" s="20" t="s">
        <v>230</v>
      </c>
      <c r="C105" s="21">
        <v>819</v>
      </c>
      <c r="D105" s="23" t="s">
        <v>36</v>
      </c>
      <c r="E105" s="22" t="s">
        <v>125</v>
      </c>
      <c r="F105" s="22" t="s">
        <v>232</v>
      </c>
      <c r="G105" s="30">
        <v>109000</v>
      </c>
      <c r="H105" s="30">
        <v>142806.51</v>
      </c>
      <c r="I105" s="30">
        <v>134987</v>
      </c>
      <c r="J105" s="19">
        <f t="shared" si="12"/>
        <v>94.52440228390148</v>
      </c>
    </row>
    <row r="106" spans="1:10" ht="17.25" customHeight="1">
      <c r="A106" s="25" t="s">
        <v>151</v>
      </c>
      <c r="B106" s="20" t="s">
        <v>289</v>
      </c>
      <c r="C106" s="21">
        <v>819</v>
      </c>
      <c r="D106" s="23" t="s">
        <v>36</v>
      </c>
      <c r="E106" s="22" t="s">
        <v>125</v>
      </c>
      <c r="F106" s="22" t="s">
        <v>290</v>
      </c>
      <c r="G106" s="30">
        <v>72000</v>
      </c>
      <c r="H106" s="30">
        <v>92631.54</v>
      </c>
      <c r="I106" s="30">
        <v>92631.54</v>
      </c>
      <c r="J106" s="19">
        <f>I106/H106*100</f>
        <v>100</v>
      </c>
    </row>
    <row r="107" spans="1:10" ht="104.25" customHeight="1">
      <c r="A107" s="25" t="s">
        <v>152</v>
      </c>
      <c r="B107" s="26" t="s">
        <v>268</v>
      </c>
      <c r="C107" s="21">
        <v>819</v>
      </c>
      <c r="D107" s="23" t="s">
        <v>36</v>
      </c>
      <c r="E107" s="22" t="s">
        <v>269</v>
      </c>
      <c r="F107" s="22"/>
      <c r="G107" s="30">
        <f aca="true" t="shared" si="17" ref="G107:I109">G108</f>
        <v>5642</v>
      </c>
      <c r="H107" s="30">
        <f t="shared" si="17"/>
        <v>5642</v>
      </c>
      <c r="I107" s="30">
        <f t="shared" si="17"/>
        <v>5642</v>
      </c>
      <c r="J107" s="19">
        <f t="shared" si="12"/>
        <v>100</v>
      </c>
    </row>
    <row r="108" spans="1:10" ht="31.5" customHeight="1">
      <c r="A108" s="25" t="s">
        <v>153</v>
      </c>
      <c r="B108" s="20" t="s">
        <v>34</v>
      </c>
      <c r="C108" s="21">
        <v>819</v>
      </c>
      <c r="D108" s="23" t="s">
        <v>36</v>
      </c>
      <c r="E108" s="22" t="s">
        <v>269</v>
      </c>
      <c r="F108" s="22" t="s">
        <v>47</v>
      </c>
      <c r="G108" s="30">
        <f t="shared" si="17"/>
        <v>5642</v>
      </c>
      <c r="H108" s="30">
        <f t="shared" si="17"/>
        <v>5642</v>
      </c>
      <c r="I108" s="30">
        <f t="shared" si="17"/>
        <v>5642</v>
      </c>
      <c r="J108" s="19">
        <f t="shared" si="12"/>
        <v>100</v>
      </c>
    </row>
    <row r="109" spans="1:10" ht="27" customHeight="1">
      <c r="A109" s="25" t="s">
        <v>1</v>
      </c>
      <c r="B109" s="20" t="s">
        <v>81</v>
      </c>
      <c r="C109" s="21">
        <v>819</v>
      </c>
      <c r="D109" s="23" t="s">
        <v>36</v>
      </c>
      <c r="E109" s="22" t="s">
        <v>269</v>
      </c>
      <c r="F109" s="22" t="s">
        <v>28</v>
      </c>
      <c r="G109" s="30">
        <f t="shared" si="17"/>
        <v>5642</v>
      </c>
      <c r="H109" s="30">
        <f t="shared" si="17"/>
        <v>5642</v>
      </c>
      <c r="I109" s="30">
        <f t="shared" si="17"/>
        <v>5642</v>
      </c>
      <c r="J109" s="19">
        <f t="shared" si="12"/>
        <v>100</v>
      </c>
    </row>
    <row r="110" spans="1:10" ht="27" customHeight="1">
      <c r="A110" s="25" t="s">
        <v>324</v>
      </c>
      <c r="B110" s="20" t="s">
        <v>230</v>
      </c>
      <c r="C110" s="21">
        <v>819</v>
      </c>
      <c r="D110" s="23" t="s">
        <v>36</v>
      </c>
      <c r="E110" s="22" t="s">
        <v>269</v>
      </c>
      <c r="F110" s="22" t="s">
        <v>232</v>
      </c>
      <c r="G110" s="30">
        <v>5642</v>
      </c>
      <c r="H110" s="30">
        <v>5642</v>
      </c>
      <c r="I110" s="30">
        <v>5642</v>
      </c>
      <c r="J110" s="19">
        <f t="shared" si="12"/>
        <v>100</v>
      </c>
    </row>
    <row r="111" spans="1:10" ht="15.75" customHeight="1">
      <c r="A111" s="25" t="s">
        <v>325</v>
      </c>
      <c r="B111" s="20" t="s">
        <v>70</v>
      </c>
      <c r="C111" s="21">
        <v>819</v>
      </c>
      <c r="D111" s="23" t="s">
        <v>54</v>
      </c>
      <c r="E111" s="22"/>
      <c r="F111" s="22"/>
      <c r="G111" s="30">
        <f aca="true" t="shared" si="18" ref="G111:I113">G112</f>
        <v>1816040</v>
      </c>
      <c r="H111" s="30">
        <f t="shared" si="18"/>
        <v>2086000</v>
      </c>
      <c r="I111" s="30">
        <f t="shared" si="18"/>
        <v>2061409.55</v>
      </c>
      <c r="J111" s="19">
        <f t="shared" si="12"/>
        <v>98.82116730584852</v>
      </c>
    </row>
    <row r="112" spans="1:10" ht="15" customHeight="1">
      <c r="A112" s="17" t="s">
        <v>326</v>
      </c>
      <c r="B112" s="20" t="s">
        <v>27</v>
      </c>
      <c r="C112" s="21">
        <v>819</v>
      </c>
      <c r="D112" s="23" t="s">
        <v>30</v>
      </c>
      <c r="E112" s="22"/>
      <c r="F112" s="22"/>
      <c r="G112" s="30">
        <f t="shared" si="18"/>
        <v>1816040</v>
      </c>
      <c r="H112" s="30">
        <f t="shared" si="18"/>
        <v>2086000</v>
      </c>
      <c r="I112" s="30">
        <f t="shared" si="18"/>
        <v>2061409.55</v>
      </c>
      <c r="J112" s="19">
        <f t="shared" si="12"/>
        <v>98.82116730584852</v>
      </c>
    </row>
    <row r="113" spans="1:10" ht="27.75" customHeight="1">
      <c r="A113" s="17" t="s">
        <v>327</v>
      </c>
      <c r="B113" s="20" t="s">
        <v>98</v>
      </c>
      <c r="C113" s="21">
        <v>819</v>
      </c>
      <c r="D113" s="23" t="s">
        <v>30</v>
      </c>
      <c r="E113" s="22" t="s">
        <v>126</v>
      </c>
      <c r="F113" s="22"/>
      <c r="G113" s="30">
        <f t="shared" si="18"/>
        <v>1816040</v>
      </c>
      <c r="H113" s="30">
        <f t="shared" si="18"/>
        <v>2086000</v>
      </c>
      <c r="I113" s="30">
        <f t="shared" si="18"/>
        <v>2061409.55</v>
      </c>
      <c r="J113" s="19">
        <f t="shared" si="12"/>
        <v>98.82116730584852</v>
      </c>
    </row>
    <row r="114" spans="1:10" ht="54" customHeight="1">
      <c r="A114" s="17" t="s">
        <v>154</v>
      </c>
      <c r="B114" s="20" t="s">
        <v>142</v>
      </c>
      <c r="C114" s="21">
        <v>819</v>
      </c>
      <c r="D114" s="23" t="s">
        <v>30</v>
      </c>
      <c r="E114" s="22" t="s">
        <v>127</v>
      </c>
      <c r="F114" s="22"/>
      <c r="G114" s="30">
        <f>G115+G119+G123+G127+G131+G135</f>
        <v>1816040</v>
      </c>
      <c r="H114" s="30">
        <f>H115+H119+H123+H127+H131+H135</f>
        <v>2086000</v>
      </c>
      <c r="I114" s="30">
        <f>I115+I119+I123+I127+I131+I135</f>
        <v>2061409.55</v>
      </c>
      <c r="J114" s="19">
        <f t="shared" si="12"/>
        <v>98.82116730584852</v>
      </c>
    </row>
    <row r="115" spans="1:10" ht="105" customHeight="1">
      <c r="A115" s="17" t="s">
        <v>155</v>
      </c>
      <c r="B115" s="20" t="s">
        <v>235</v>
      </c>
      <c r="C115" s="21">
        <v>819</v>
      </c>
      <c r="D115" s="23" t="s">
        <v>30</v>
      </c>
      <c r="E115" s="22" t="s">
        <v>190</v>
      </c>
      <c r="F115" s="22"/>
      <c r="G115" s="30">
        <f>G116</f>
        <v>462340</v>
      </c>
      <c r="H115" s="30">
        <f aca="true" t="shared" si="19" ref="H115:I117">H116</f>
        <v>462300</v>
      </c>
      <c r="I115" s="30">
        <f t="shared" si="19"/>
        <v>462300</v>
      </c>
      <c r="J115" s="19">
        <f t="shared" si="12"/>
        <v>100</v>
      </c>
    </row>
    <row r="116" spans="1:10" ht="26.25" customHeight="1">
      <c r="A116" s="17" t="s">
        <v>156</v>
      </c>
      <c r="B116" s="20" t="s">
        <v>34</v>
      </c>
      <c r="C116" s="21">
        <v>819</v>
      </c>
      <c r="D116" s="23" t="s">
        <v>30</v>
      </c>
      <c r="E116" s="22" t="s">
        <v>190</v>
      </c>
      <c r="F116" s="22" t="s">
        <v>47</v>
      </c>
      <c r="G116" s="30">
        <f>G117</f>
        <v>462340</v>
      </c>
      <c r="H116" s="30">
        <f t="shared" si="19"/>
        <v>462300</v>
      </c>
      <c r="I116" s="30">
        <f t="shared" si="19"/>
        <v>462300</v>
      </c>
      <c r="J116" s="19">
        <f t="shared" si="12"/>
        <v>100</v>
      </c>
    </row>
    <row r="117" spans="1:10" ht="26.25" customHeight="1">
      <c r="A117" s="17" t="s">
        <v>157</v>
      </c>
      <c r="B117" s="20" t="s">
        <v>81</v>
      </c>
      <c r="C117" s="21">
        <v>819</v>
      </c>
      <c r="D117" s="23" t="s">
        <v>30</v>
      </c>
      <c r="E117" s="22" t="s">
        <v>190</v>
      </c>
      <c r="F117" s="22" t="s">
        <v>28</v>
      </c>
      <c r="G117" s="30">
        <f>G118</f>
        <v>462340</v>
      </c>
      <c r="H117" s="30">
        <f t="shared" si="19"/>
        <v>462300</v>
      </c>
      <c r="I117" s="30">
        <f t="shared" si="19"/>
        <v>462300</v>
      </c>
      <c r="J117" s="19">
        <f t="shared" si="12"/>
        <v>100</v>
      </c>
    </row>
    <row r="118" spans="1:10" ht="26.25" customHeight="1">
      <c r="A118" s="17" t="s">
        <v>158</v>
      </c>
      <c r="B118" s="20" t="s">
        <v>230</v>
      </c>
      <c r="C118" s="21">
        <v>819</v>
      </c>
      <c r="D118" s="23" t="s">
        <v>30</v>
      </c>
      <c r="E118" s="22" t="s">
        <v>190</v>
      </c>
      <c r="F118" s="22" t="s">
        <v>232</v>
      </c>
      <c r="G118" s="30">
        <v>462340</v>
      </c>
      <c r="H118" s="30">
        <v>462300</v>
      </c>
      <c r="I118" s="30">
        <v>462300</v>
      </c>
      <c r="J118" s="19">
        <f t="shared" si="12"/>
        <v>100</v>
      </c>
    </row>
    <row r="119" spans="1:10" ht="103.5" customHeight="1">
      <c r="A119" s="17" t="s">
        <v>159</v>
      </c>
      <c r="B119" s="20" t="s">
        <v>258</v>
      </c>
      <c r="C119" s="21">
        <v>819</v>
      </c>
      <c r="D119" s="23" t="s">
        <v>30</v>
      </c>
      <c r="E119" s="22" t="s">
        <v>257</v>
      </c>
      <c r="F119" s="22"/>
      <c r="G119" s="30">
        <f aca="true" t="shared" si="20" ref="G119:I121">G120</f>
        <v>1021200</v>
      </c>
      <c r="H119" s="30">
        <f t="shared" si="20"/>
        <v>1021200</v>
      </c>
      <c r="I119" s="30">
        <f t="shared" si="20"/>
        <v>1005882</v>
      </c>
      <c r="J119" s="19">
        <f t="shared" si="12"/>
        <v>98.5</v>
      </c>
    </row>
    <row r="120" spans="1:10" ht="26.25" customHeight="1">
      <c r="A120" s="17" t="s">
        <v>263</v>
      </c>
      <c r="B120" s="20" t="s">
        <v>34</v>
      </c>
      <c r="C120" s="21">
        <v>819</v>
      </c>
      <c r="D120" s="23" t="s">
        <v>30</v>
      </c>
      <c r="E120" s="22" t="s">
        <v>257</v>
      </c>
      <c r="F120" s="22" t="s">
        <v>47</v>
      </c>
      <c r="G120" s="30">
        <f t="shared" si="20"/>
        <v>1021200</v>
      </c>
      <c r="H120" s="30">
        <f t="shared" si="20"/>
        <v>1021200</v>
      </c>
      <c r="I120" s="30">
        <f t="shared" si="20"/>
        <v>1005882</v>
      </c>
      <c r="J120" s="19">
        <f>I120/H120*100</f>
        <v>98.5</v>
      </c>
    </row>
    <row r="121" spans="1:10" ht="26.25" customHeight="1">
      <c r="A121" s="17" t="s">
        <v>162</v>
      </c>
      <c r="B121" s="20" t="s">
        <v>81</v>
      </c>
      <c r="C121" s="21">
        <v>819</v>
      </c>
      <c r="D121" s="23" t="s">
        <v>30</v>
      </c>
      <c r="E121" s="22" t="s">
        <v>257</v>
      </c>
      <c r="F121" s="22" t="s">
        <v>28</v>
      </c>
      <c r="G121" s="30">
        <f t="shared" si="20"/>
        <v>1021200</v>
      </c>
      <c r="H121" s="30">
        <f t="shared" si="20"/>
        <v>1021200</v>
      </c>
      <c r="I121" s="30">
        <f t="shared" si="20"/>
        <v>1005882</v>
      </c>
      <c r="J121" s="19">
        <f>I121/H121*100</f>
        <v>98.5</v>
      </c>
    </row>
    <row r="122" spans="1:10" ht="26.25" customHeight="1">
      <c r="A122" s="17" t="s">
        <v>163</v>
      </c>
      <c r="B122" s="20" t="s">
        <v>230</v>
      </c>
      <c r="C122" s="21">
        <v>819</v>
      </c>
      <c r="D122" s="23" t="s">
        <v>30</v>
      </c>
      <c r="E122" s="22" t="s">
        <v>257</v>
      </c>
      <c r="F122" s="22" t="s">
        <v>232</v>
      </c>
      <c r="G122" s="30">
        <v>1021200</v>
      </c>
      <c r="H122" s="30">
        <v>1021200</v>
      </c>
      <c r="I122" s="30">
        <v>1005882</v>
      </c>
      <c r="J122" s="19">
        <f>I122/H122*100</f>
        <v>98.5</v>
      </c>
    </row>
    <row r="123" spans="1:10" ht="78" customHeight="1">
      <c r="A123" s="17" t="s">
        <v>165</v>
      </c>
      <c r="B123" s="20" t="s">
        <v>141</v>
      </c>
      <c r="C123" s="21">
        <v>819</v>
      </c>
      <c r="D123" s="23" t="s">
        <v>30</v>
      </c>
      <c r="E123" s="22" t="s">
        <v>128</v>
      </c>
      <c r="F123" s="22"/>
      <c r="G123" s="30">
        <f>G124</f>
        <v>280000</v>
      </c>
      <c r="H123" s="30">
        <f aca="true" t="shared" si="21" ref="H123:I125">H124</f>
        <v>280780</v>
      </c>
      <c r="I123" s="30">
        <f t="shared" si="21"/>
        <v>280780</v>
      </c>
      <c r="J123" s="19">
        <f t="shared" si="12"/>
        <v>100</v>
      </c>
    </row>
    <row r="124" spans="1:10" ht="27.75" customHeight="1">
      <c r="A124" s="17" t="s">
        <v>179</v>
      </c>
      <c r="B124" s="20" t="s">
        <v>34</v>
      </c>
      <c r="C124" s="21">
        <v>819</v>
      </c>
      <c r="D124" s="23" t="s">
        <v>30</v>
      </c>
      <c r="E124" s="22" t="s">
        <v>128</v>
      </c>
      <c r="F124" s="22" t="s">
        <v>47</v>
      </c>
      <c r="G124" s="30">
        <f>G125</f>
        <v>280000</v>
      </c>
      <c r="H124" s="30">
        <f t="shared" si="21"/>
        <v>280780</v>
      </c>
      <c r="I124" s="30">
        <f t="shared" si="21"/>
        <v>280780</v>
      </c>
      <c r="J124" s="19">
        <f t="shared" si="12"/>
        <v>100</v>
      </c>
    </row>
    <row r="125" spans="1:10" ht="28.5" customHeight="1">
      <c r="A125" s="17" t="s">
        <v>168</v>
      </c>
      <c r="B125" s="20" t="s">
        <v>81</v>
      </c>
      <c r="C125" s="21">
        <v>819</v>
      </c>
      <c r="D125" s="23" t="s">
        <v>30</v>
      </c>
      <c r="E125" s="22" t="s">
        <v>128</v>
      </c>
      <c r="F125" s="22" t="s">
        <v>28</v>
      </c>
      <c r="G125" s="30">
        <f>G126</f>
        <v>280000</v>
      </c>
      <c r="H125" s="30">
        <f t="shared" si="21"/>
        <v>280780</v>
      </c>
      <c r="I125" s="30">
        <f t="shared" si="21"/>
        <v>280780</v>
      </c>
      <c r="J125" s="19">
        <f t="shared" si="12"/>
        <v>100</v>
      </c>
    </row>
    <row r="126" spans="1:10" ht="28.5" customHeight="1">
      <c r="A126" s="17" t="s">
        <v>169</v>
      </c>
      <c r="B126" s="20" t="s">
        <v>230</v>
      </c>
      <c r="C126" s="21">
        <v>819</v>
      </c>
      <c r="D126" s="23" t="s">
        <v>30</v>
      </c>
      <c r="E126" s="22" t="s">
        <v>128</v>
      </c>
      <c r="F126" s="22" t="s">
        <v>232</v>
      </c>
      <c r="G126" s="30">
        <v>280000</v>
      </c>
      <c r="H126" s="30">
        <v>280780</v>
      </c>
      <c r="I126" s="30">
        <v>280780</v>
      </c>
      <c r="J126" s="19">
        <f t="shared" si="12"/>
        <v>100</v>
      </c>
    </row>
    <row r="127" spans="1:10" ht="80.25" customHeight="1">
      <c r="A127" s="17" t="s">
        <v>180</v>
      </c>
      <c r="B127" s="26" t="s">
        <v>167</v>
      </c>
      <c r="C127" s="21">
        <v>819</v>
      </c>
      <c r="D127" s="23" t="s">
        <v>30</v>
      </c>
      <c r="E127" s="22" t="s">
        <v>166</v>
      </c>
      <c r="F127" s="22"/>
      <c r="G127" s="30">
        <f aca="true" t="shared" si="22" ref="G127:I128">G128</f>
        <v>0</v>
      </c>
      <c r="H127" s="30">
        <f t="shared" si="22"/>
        <v>270000</v>
      </c>
      <c r="I127" s="30">
        <f t="shared" si="22"/>
        <v>260727.55</v>
      </c>
      <c r="J127" s="19">
        <f t="shared" si="12"/>
        <v>96.56575925925925</v>
      </c>
    </row>
    <row r="128" spans="1:10" ht="27.75" customHeight="1">
      <c r="A128" s="17" t="s">
        <v>181</v>
      </c>
      <c r="B128" s="20" t="s">
        <v>34</v>
      </c>
      <c r="C128" s="21">
        <v>819</v>
      </c>
      <c r="D128" s="23" t="s">
        <v>30</v>
      </c>
      <c r="E128" s="22" t="s">
        <v>166</v>
      </c>
      <c r="F128" s="22" t="s">
        <v>47</v>
      </c>
      <c r="G128" s="30">
        <f t="shared" si="22"/>
        <v>0</v>
      </c>
      <c r="H128" s="30">
        <f t="shared" si="22"/>
        <v>270000</v>
      </c>
      <c r="I128" s="30">
        <f t="shared" si="22"/>
        <v>260727.55</v>
      </c>
      <c r="J128" s="19">
        <f t="shared" si="12"/>
        <v>96.56575925925925</v>
      </c>
    </row>
    <row r="129" spans="1:10" ht="26.25" customHeight="1">
      <c r="A129" s="17" t="s">
        <v>31</v>
      </c>
      <c r="B129" s="20" t="s">
        <v>81</v>
      </c>
      <c r="C129" s="21">
        <v>819</v>
      </c>
      <c r="D129" s="23" t="s">
        <v>30</v>
      </c>
      <c r="E129" s="22" t="s">
        <v>166</v>
      </c>
      <c r="F129" s="22" t="s">
        <v>28</v>
      </c>
      <c r="G129" s="30">
        <v>0</v>
      </c>
      <c r="H129" s="30">
        <f>H130</f>
        <v>270000</v>
      </c>
      <c r="I129" s="30">
        <f>I130</f>
        <v>260727.55</v>
      </c>
      <c r="J129" s="19">
        <f aca="true" t="shared" si="23" ref="J129:J173">I129/H129*100</f>
        <v>96.56575925925925</v>
      </c>
    </row>
    <row r="130" spans="1:10" ht="26.25" customHeight="1">
      <c r="A130" s="17" t="s">
        <v>173</v>
      </c>
      <c r="B130" s="20" t="s">
        <v>230</v>
      </c>
      <c r="C130" s="21">
        <v>819</v>
      </c>
      <c r="D130" s="23" t="s">
        <v>30</v>
      </c>
      <c r="E130" s="22" t="s">
        <v>166</v>
      </c>
      <c r="F130" s="22" t="s">
        <v>232</v>
      </c>
      <c r="G130" s="30">
        <v>0</v>
      </c>
      <c r="H130" s="30">
        <v>270000</v>
      </c>
      <c r="I130" s="30">
        <v>260727.55</v>
      </c>
      <c r="J130" s="19">
        <f t="shared" si="23"/>
        <v>96.56575925925925</v>
      </c>
    </row>
    <row r="131" spans="1:10" ht="105" customHeight="1">
      <c r="A131" s="17" t="s">
        <v>328</v>
      </c>
      <c r="B131" s="20" t="s">
        <v>188</v>
      </c>
      <c r="C131" s="21">
        <v>819</v>
      </c>
      <c r="D131" s="23" t="s">
        <v>30</v>
      </c>
      <c r="E131" s="22" t="s">
        <v>189</v>
      </c>
      <c r="F131" s="22"/>
      <c r="G131" s="30">
        <f aca="true" t="shared" si="24" ref="G131:I132">G132</f>
        <v>500</v>
      </c>
      <c r="H131" s="30">
        <f t="shared" si="24"/>
        <v>500</v>
      </c>
      <c r="I131" s="30">
        <f t="shared" si="24"/>
        <v>500</v>
      </c>
      <c r="J131" s="19">
        <f t="shared" si="23"/>
        <v>100</v>
      </c>
    </row>
    <row r="132" spans="1:10" ht="33" customHeight="1">
      <c r="A132" s="17" t="s">
        <v>329</v>
      </c>
      <c r="B132" s="20" t="s">
        <v>34</v>
      </c>
      <c r="C132" s="21">
        <v>819</v>
      </c>
      <c r="D132" s="23" t="s">
        <v>30</v>
      </c>
      <c r="E132" s="22" t="s">
        <v>189</v>
      </c>
      <c r="F132" s="22" t="s">
        <v>47</v>
      </c>
      <c r="G132" s="30">
        <f t="shared" si="24"/>
        <v>500</v>
      </c>
      <c r="H132" s="30">
        <f t="shared" si="24"/>
        <v>500</v>
      </c>
      <c r="I132" s="30">
        <f t="shared" si="24"/>
        <v>500</v>
      </c>
      <c r="J132" s="19">
        <f t="shared" si="23"/>
        <v>100</v>
      </c>
    </row>
    <row r="133" spans="1:10" ht="25.5" customHeight="1">
      <c r="A133" s="17" t="s">
        <v>330</v>
      </c>
      <c r="B133" s="20" t="s">
        <v>81</v>
      </c>
      <c r="C133" s="21">
        <v>819</v>
      </c>
      <c r="D133" s="23" t="s">
        <v>30</v>
      </c>
      <c r="E133" s="22" t="s">
        <v>189</v>
      </c>
      <c r="F133" s="22" t="s">
        <v>28</v>
      </c>
      <c r="G133" s="30">
        <f>G134</f>
        <v>500</v>
      </c>
      <c r="H133" s="30">
        <f>H134</f>
        <v>500</v>
      </c>
      <c r="I133" s="30">
        <f>I134</f>
        <v>500</v>
      </c>
      <c r="J133" s="19">
        <f t="shared" si="23"/>
        <v>100</v>
      </c>
    </row>
    <row r="134" spans="1:10" ht="28.5" customHeight="1">
      <c r="A134" s="17" t="s">
        <v>331</v>
      </c>
      <c r="B134" s="20" t="s">
        <v>230</v>
      </c>
      <c r="C134" s="21">
        <v>819</v>
      </c>
      <c r="D134" s="23" t="s">
        <v>30</v>
      </c>
      <c r="E134" s="22" t="s">
        <v>189</v>
      </c>
      <c r="F134" s="22" t="s">
        <v>232</v>
      </c>
      <c r="G134" s="30">
        <v>500</v>
      </c>
      <c r="H134" s="30">
        <v>500</v>
      </c>
      <c r="I134" s="30">
        <v>500</v>
      </c>
      <c r="J134" s="19">
        <f t="shared" si="23"/>
        <v>100</v>
      </c>
    </row>
    <row r="135" spans="1:10" ht="105" customHeight="1">
      <c r="A135" s="17" t="s">
        <v>182</v>
      </c>
      <c r="B135" s="20" t="s">
        <v>260</v>
      </c>
      <c r="C135" s="21">
        <v>819</v>
      </c>
      <c r="D135" s="23" t="s">
        <v>30</v>
      </c>
      <c r="E135" s="22" t="s">
        <v>259</v>
      </c>
      <c r="F135" s="22"/>
      <c r="G135" s="30">
        <f aca="true" t="shared" si="25" ref="G135:I137">G136</f>
        <v>52000</v>
      </c>
      <c r="H135" s="30">
        <f t="shared" si="25"/>
        <v>51220</v>
      </c>
      <c r="I135" s="30">
        <f t="shared" si="25"/>
        <v>51220</v>
      </c>
      <c r="J135" s="19">
        <f t="shared" si="23"/>
        <v>100</v>
      </c>
    </row>
    <row r="136" spans="1:10" ht="30" customHeight="1">
      <c r="A136" s="17" t="s">
        <v>183</v>
      </c>
      <c r="B136" s="20" t="s">
        <v>34</v>
      </c>
      <c r="C136" s="21">
        <v>819</v>
      </c>
      <c r="D136" s="23" t="s">
        <v>30</v>
      </c>
      <c r="E136" s="22" t="s">
        <v>259</v>
      </c>
      <c r="F136" s="22" t="s">
        <v>47</v>
      </c>
      <c r="G136" s="30">
        <f t="shared" si="25"/>
        <v>52000</v>
      </c>
      <c r="H136" s="30">
        <f t="shared" si="25"/>
        <v>51220</v>
      </c>
      <c r="I136" s="30">
        <f t="shared" si="25"/>
        <v>51220</v>
      </c>
      <c r="J136" s="19">
        <f aca="true" t="shared" si="26" ref="J136:J145">I136/H136*100</f>
        <v>100</v>
      </c>
    </row>
    <row r="137" spans="1:10" ht="27.75" customHeight="1">
      <c r="A137" s="17" t="s">
        <v>184</v>
      </c>
      <c r="B137" s="20" t="s">
        <v>81</v>
      </c>
      <c r="C137" s="21">
        <v>819</v>
      </c>
      <c r="D137" s="23" t="s">
        <v>30</v>
      </c>
      <c r="E137" s="22" t="s">
        <v>259</v>
      </c>
      <c r="F137" s="22" t="s">
        <v>28</v>
      </c>
      <c r="G137" s="30">
        <f t="shared" si="25"/>
        <v>52000</v>
      </c>
      <c r="H137" s="30">
        <f t="shared" si="25"/>
        <v>51220</v>
      </c>
      <c r="I137" s="30">
        <f t="shared" si="25"/>
        <v>51220</v>
      </c>
      <c r="J137" s="19">
        <f t="shared" si="26"/>
        <v>100</v>
      </c>
    </row>
    <row r="138" spans="1:10" ht="27" customHeight="1">
      <c r="A138" s="17" t="s">
        <v>175</v>
      </c>
      <c r="B138" s="20" t="s">
        <v>230</v>
      </c>
      <c r="C138" s="21">
        <v>819</v>
      </c>
      <c r="D138" s="23" t="s">
        <v>30</v>
      </c>
      <c r="E138" s="22" t="s">
        <v>259</v>
      </c>
      <c r="F138" s="22" t="s">
        <v>232</v>
      </c>
      <c r="G138" s="30">
        <v>52000</v>
      </c>
      <c r="H138" s="30">
        <v>51220</v>
      </c>
      <c r="I138" s="30">
        <v>51220</v>
      </c>
      <c r="J138" s="19">
        <f t="shared" si="26"/>
        <v>100</v>
      </c>
    </row>
    <row r="139" spans="1:10" ht="14.25" customHeight="1">
      <c r="A139" s="17" t="s">
        <v>192</v>
      </c>
      <c r="B139" s="20" t="s">
        <v>71</v>
      </c>
      <c r="C139" s="21">
        <v>819</v>
      </c>
      <c r="D139" s="22" t="s">
        <v>26</v>
      </c>
      <c r="E139" s="22"/>
      <c r="F139" s="22"/>
      <c r="G139" s="30">
        <f>G140+G145+G174</f>
        <v>1895990</v>
      </c>
      <c r="H139" s="30">
        <f>H140+H145+H174</f>
        <v>3172014.88</v>
      </c>
      <c r="I139" s="30">
        <f>I140+I145+I174</f>
        <v>3051655.36</v>
      </c>
      <c r="J139" s="19">
        <f>I139/H139*100</f>
        <v>96.20558148201373</v>
      </c>
    </row>
    <row r="140" spans="1:10" ht="13.5" customHeight="1">
      <c r="A140" s="17" t="s">
        <v>193</v>
      </c>
      <c r="B140" s="20" t="s">
        <v>211</v>
      </c>
      <c r="C140" s="21">
        <v>819</v>
      </c>
      <c r="D140" s="22" t="s">
        <v>212</v>
      </c>
      <c r="E140" s="22"/>
      <c r="F140" s="22"/>
      <c r="G140" s="30">
        <v>0</v>
      </c>
      <c r="H140" s="30">
        <f aca="true" t="shared" si="27" ref="H140:I143">H141</f>
        <v>1300000</v>
      </c>
      <c r="I140" s="30">
        <f t="shared" si="27"/>
        <v>1300000</v>
      </c>
      <c r="J140" s="19">
        <f t="shared" si="26"/>
        <v>100</v>
      </c>
    </row>
    <row r="141" spans="1:10" ht="53.25" customHeight="1">
      <c r="A141" s="17" t="s">
        <v>194</v>
      </c>
      <c r="B141" s="20" t="s">
        <v>95</v>
      </c>
      <c r="C141" s="21">
        <v>819</v>
      </c>
      <c r="D141" s="22" t="s">
        <v>212</v>
      </c>
      <c r="E141" s="22" t="s">
        <v>110</v>
      </c>
      <c r="F141" s="22"/>
      <c r="G141" s="30">
        <v>0</v>
      </c>
      <c r="H141" s="30">
        <f t="shared" si="27"/>
        <v>1300000</v>
      </c>
      <c r="I141" s="30">
        <f t="shared" si="27"/>
        <v>1300000</v>
      </c>
      <c r="J141" s="19">
        <f t="shared" si="26"/>
        <v>100</v>
      </c>
    </row>
    <row r="142" spans="1:10" ht="168.75" customHeight="1">
      <c r="A142" s="17" t="s">
        <v>195</v>
      </c>
      <c r="B142" s="20" t="s">
        <v>213</v>
      </c>
      <c r="C142" s="21">
        <v>819</v>
      </c>
      <c r="D142" s="22" t="s">
        <v>212</v>
      </c>
      <c r="E142" s="22" t="s">
        <v>214</v>
      </c>
      <c r="F142" s="22"/>
      <c r="G142" s="30">
        <v>0</v>
      </c>
      <c r="H142" s="30">
        <f t="shared" si="27"/>
        <v>1300000</v>
      </c>
      <c r="I142" s="30">
        <f t="shared" si="27"/>
        <v>1300000</v>
      </c>
      <c r="J142" s="19">
        <f t="shared" si="26"/>
        <v>100</v>
      </c>
    </row>
    <row r="143" spans="1:10" ht="15" customHeight="1">
      <c r="A143" s="17" t="s">
        <v>196</v>
      </c>
      <c r="B143" s="20" t="s">
        <v>3</v>
      </c>
      <c r="C143" s="21">
        <v>819</v>
      </c>
      <c r="D143" s="22" t="s">
        <v>212</v>
      </c>
      <c r="E143" s="22" t="s">
        <v>214</v>
      </c>
      <c r="F143" s="22" t="s">
        <v>14</v>
      </c>
      <c r="G143" s="30">
        <v>0</v>
      </c>
      <c r="H143" s="30">
        <f t="shared" si="27"/>
        <v>1300000</v>
      </c>
      <c r="I143" s="30">
        <f t="shared" si="27"/>
        <v>1300000</v>
      </c>
      <c r="J143" s="19">
        <f t="shared" si="26"/>
        <v>100</v>
      </c>
    </row>
    <row r="144" spans="1:10" ht="15" customHeight="1">
      <c r="A144" s="17" t="s">
        <v>197</v>
      </c>
      <c r="B144" s="20" t="s">
        <v>221</v>
      </c>
      <c r="C144" s="21">
        <v>819</v>
      </c>
      <c r="D144" s="22" t="s">
        <v>212</v>
      </c>
      <c r="E144" s="22" t="s">
        <v>214</v>
      </c>
      <c r="F144" s="22" t="s">
        <v>13</v>
      </c>
      <c r="G144" s="30">
        <v>0</v>
      </c>
      <c r="H144" s="30">
        <v>1300000</v>
      </c>
      <c r="I144" s="30">
        <v>1300000</v>
      </c>
      <c r="J144" s="19">
        <f t="shared" si="26"/>
        <v>100</v>
      </c>
    </row>
    <row r="145" spans="1:10" ht="15" customHeight="1">
      <c r="A145" s="17" t="s">
        <v>198</v>
      </c>
      <c r="B145" s="20" t="s">
        <v>298</v>
      </c>
      <c r="C145" s="21">
        <v>819</v>
      </c>
      <c r="D145" s="22" t="s">
        <v>51</v>
      </c>
      <c r="E145" s="22"/>
      <c r="F145" s="22"/>
      <c r="G145" s="30">
        <f>G146</f>
        <v>1830890</v>
      </c>
      <c r="H145" s="30">
        <f>H146</f>
        <v>1872014.88</v>
      </c>
      <c r="I145" s="30">
        <f>I146</f>
        <v>1751655.3599999999</v>
      </c>
      <c r="J145" s="19">
        <f t="shared" si="26"/>
        <v>93.57058956710857</v>
      </c>
    </row>
    <row r="146" spans="1:10" ht="27" customHeight="1">
      <c r="A146" s="17" t="s">
        <v>199</v>
      </c>
      <c r="B146" s="20" t="s">
        <v>98</v>
      </c>
      <c r="C146" s="21">
        <v>819</v>
      </c>
      <c r="D146" s="22" t="s">
        <v>51</v>
      </c>
      <c r="E146" s="22" t="s">
        <v>126</v>
      </c>
      <c r="F146" s="22"/>
      <c r="G146" s="30">
        <f>G147+G153</f>
        <v>1830890</v>
      </c>
      <c r="H146" s="30">
        <f>H147+H153</f>
        <v>1872014.88</v>
      </c>
      <c r="I146" s="30">
        <f>I147+I153</f>
        <v>1751655.3599999999</v>
      </c>
      <c r="J146" s="19">
        <f t="shared" si="23"/>
        <v>93.57058956710857</v>
      </c>
    </row>
    <row r="147" spans="1:10" ht="52.5" customHeight="1">
      <c r="A147" s="17" t="s">
        <v>200</v>
      </c>
      <c r="B147" s="20" t="s">
        <v>103</v>
      </c>
      <c r="C147" s="21">
        <v>819</v>
      </c>
      <c r="D147" s="22" t="s">
        <v>51</v>
      </c>
      <c r="E147" s="22" t="s">
        <v>129</v>
      </c>
      <c r="F147" s="22"/>
      <c r="G147" s="30">
        <f aca="true" t="shared" si="28" ref="G147:H149">G148</f>
        <v>1372657</v>
      </c>
      <c r="H147" s="30">
        <f t="shared" si="28"/>
        <v>1341020.2</v>
      </c>
      <c r="I147" s="30">
        <f>I148</f>
        <v>1224651.42</v>
      </c>
      <c r="J147" s="19">
        <f t="shared" si="23"/>
        <v>91.32236934238574</v>
      </c>
    </row>
    <row r="148" spans="1:10" ht="65.25" customHeight="1">
      <c r="A148" s="17" t="s">
        <v>201</v>
      </c>
      <c r="B148" s="20" t="s">
        <v>100</v>
      </c>
      <c r="C148" s="21">
        <v>819</v>
      </c>
      <c r="D148" s="22" t="s">
        <v>51</v>
      </c>
      <c r="E148" s="22" t="s">
        <v>130</v>
      </c>
      <c r="F148" s="22"/>
      <c r="G148" s="30">
        <f t="shared" si="28"/>
        <v>1372657</v>
      </c>
      <c r="H148" s="30">
        <f t="shared" si="28"/>
        <v>1341020.2</v>
      </c>
      <c r="I148" s="30">
        <f>I149</f>
        <v>1224651.42</v>
      </c>
      <c r="J148" s="19">
        <f t="shared" si="23"/>
        <v>91.32236934238574</v>
      </c>
    </row>
    <row r="149" spans="1:10" ht="27" customHeight="1">
      <c r="A149" s="17" t="s">
        <v>202</v>
      </c>
      <c r="B149" s="20" t="s">
        <v>34</v>
      </c>
      <c r="C149" s="21">
        <v>819</v>
      </c>
      <c r="D149" s="22" t="s">
        <v>51</v>
      </c>
      <c r="E149" s="22" t="s">
        <v>130</v>
      </c>
      <c r="F149" s="22" t="s">
        <v>47</v>
      </c>
      <c r="G149" s="30">
        <f t="shared" si="28"/>
        <v>1372657</v>
      </c>
      <c r="H149" s="30">
        <f t="shared" si="28"/>
        <v>1341020.2</v>
      </c>
      <c r="I149" s="30">
        <f>I150</f>
        <v>1224651.42</v>
      </c>
      <c r="J149" s="19">
        <f t="shared" si="23"/>
        <v>91.32236934238574</v>
      </c>
    </row>
    <row r="150" spans="1:10" ht="29.25" customHeight="1">
      <c r="A150" s="17" t="s">
        <v>275</v>
      </c>
      <c r="B150" s="20" t="s">
        <v>81</v>
      </c>
      <c r="C150" s="21">
        <v>819</v>
      </c>
      <c r="D150" s="22" t="s">
        <v>51</v>
      </c>
      <c r="E150" s="22" t="s">
        <v>130</v>
      </c>
      <c r="F150" s="22" t="s">
        <v>28</v>
      </c>
      <c r="G150" s="30">
        <f>G151+G152</f>
        <v>1372657</v>
      </c>
      <c r="H150" s="30">
        <f>H151+H152</f>
        <v>1341020.2</v>
      </c>
      <c r="I150" s="30">
        <f>I151+I152</f>
        <v>1224651.42</v>
      </c>
      <c r="J150" s="19">
        <f t="shared" si="23"/>
        <v>91.32236934238574</v>
      </c>
    </row>
    <row r="151" spans="1:10" ht="29.25" customHeight="1">
      <c r="A151" s="17" t="s">
        <v>276</v>
      </c>
      <c r="B151" s="20" t="s">
        <v>230</v>
      </c>
      <c r="C151" s="21">
        <v>819</v>
      </c>
      <c r="D151" s="22" t="s">
        <v>51</v>
      </c>
      <c r="E151" s="22" t="s">
        <v>130</v>
      </c>
      <c r="F151" s="22" t="s">
        <v>232</v>
      </c>
      <c r="G151" s="30">
        <v>0</v>
      </c>
      <c r="H151" s="30">
        <v>190320.2</v>
      </c>
      <c r="I151" s="30">
        <v>190320.2</v>
      </c>
      <c r="J151" s="19">
        <f t="shared" si="23"/>
        <v>100</v>
      </c>
    </row>
    <row r="152" spans="1:10" ht="18" customHeight="1">
      <c r="A152" s="17" t="s">
        <v>203</v>
      </c>
      <c r="B152" s="20" t="s">
        <v>289</v>
      </c>
      <c r="C152" s="21">
        <v>819</v>
      </c>
      <c r="D152" s="22" t="s">
        <v>51</v>
      </c>
      <c r="E152" s="22" t="s">
        <v>130</v>
      </c>
      <c r="F152" s="22" t="s">
        <v>290</v>
      </c>
      <c r="G152" s="30">
        <v>1372657</v>
      </c>
      <c r="H152" s="30">
        <v>1150700</v>
      </c>
      <c r="I152" s="30">
        <v>1034331.22</v>
      </c>
      <c r="J152" s="19">
        <f>I152/H152*100</f>
        <v>89.88713131137568</v>
      </c>
    </row>
    <row r="153" spans="1:10" ht="66.75" customHeight="1">
      <c r="A153" s="17" t="s">
        <v>204</v>
      </c>
      <c r="B153" s="20" t="s">
        <v>99</v>
      </c>
      <c r="C153" s="21">
        <v>819</v>
      </c>
      <c r="D153" s="22" t="s">
        <v>51</v>
      </c>
      <c r="E153" s="22" t="s">
        <v>131</v>
      </c>
      <c r="F153" s="22"/>
      <c r="G153" s="30">
        <f>G154+G158+G162+G166+G170</f>
        <v>458233</v>
      </c>
      <c r="H153" s="30">
        <f>H154+H158+H162+H166+H170</f>
        <v>530994.68</v>
      </c>
      <c r="I153" s="30">
        <f>I154+I158+I162+I166+I170</f>
        <v>527003.9400000001</v>
      </c>
      <c r="J153" s="19">
        <f>I153/H153*100</f>
        <v>99.24844068117594</v>
      </c>
    </row>
    <row r="154" spans="1:10" ht="93.75" customHeight="1">
      <c r="A154" s="17" t="s">
        <v>205</v>
      </c>
      <c r="B154" s="20" t="s">
        <v>234</v>
      </c>
      <c r="C154" s="21">
        <v>819</v>
      </c>
      <c r="D154" s="22" t="s">
        <v>51</v>
      </c>
      <c r="E154" s="22" t="s">
        <v>239</v>
      </c>
      <c r="F154" s="22"/>
      <c r="G154" s="30">
        <f>G155</f>
        <v>29033</v>
      </c>
      <c r="H154" s="30">
        <f aca="true" t="shared" si="29" ref="H154:I156">H155</f>
        <v>7193</v>
      </c>
      <c r="I154" s="30">
        <f t="shared" si="29"/>
        <v>7193</v>
      </c>
      <c r="J154" s="19">
        <f t="shared" si="23"/>
        <v>100</v>
      </c>
    </row>
    <row r="155" spans="1:10" ht="30" customHeight="1">
      <c r="A155" s="17" t="s">
        <v>206</v>
      </c>
      <c r="B155" s="20" t="s">
        <v>34</v>
      </c>
      <c r="C155" s="21">
        <v>819</v>
      </c>
      <c r="D155" s="22" t="s">
        <v>51</v>
      </c>
      <c r="E155" s="22" t="s">
        <v>239</v>
      </c>
      <c r="F155" s="22" t="s">
        <v>47</v>
      </c>
      <c r="G155" s="30">
        <f>G156</f>
        <v>29033</v>
      </c>
      <c r="H155" s="30">
        <f t="shared" si="29"/>
        <v>7193</v>
      </c>
      <c r="I155" s="30">
        <f t="shared" si="29"/>
        <v>7193</v>
      </c>
      <c r="J155" s="19">
        <f t="shared" si="23"/>
        <v>100</v>
      </c>
    </row>
    <row r="156" spans="1:10" ht="30" customHeight="1">
      <c r="A156" s="17" t="s">
        <v>207</v>
      </c>
      <c r="B156" s="20" t="s">
        <v>81</v>
      </c>
      <c r="C156" s="21">
        <v>819</v>
      </c>
      <c r="D156" s="22" t="s">
        <v>51</v>
      </c>
      <c r="E156" s="22" t="s">
        <v>239</v>
      </c>
      <c r="F156" s="22" t="s">
        <v>28</v>
      </c>
      <c r="G156" s="30">
        <f>G157</f>
        <v>29033</v>
      </c>
      <c r="H156" s="30">
        <f t="shared" si="29"/>
        <v>7193</v>
      </c>
      <c r="I156" s="30">
        <f t="shared" si="29"/>
        <v>7193</v>
      </c>
      <c r="J156" s="19">
        <f t="shared" si="23"/>
        <v>100</v>
      </c>
    </row>
    <row r="157" spans="1:10" ht="27" customHeight="1">
      <c r="A157" s="17" t="s">
        <v>208</v>
      </c>
      <c r="B157" s="20" t="s">
        <v>233</v>
      </c>
      <c r="C157" s="21">
        <v>819</v>
      </c>
      <c r="D157" s="22" t="s">
        <v>51</v>
      </c>
      <c r="E157" s="22" t="s">
        <v>239</v>
      </c>
      <c r="F157" s="22" t="s">
        <v>232</v>
      </c>
      <c r="G157" s="30">
        <v>29033</v>
      </c>
      <c r="H157" s="30">
        <v>7193</v>
      </c>
      <c r="I157" s="30">
        <v>7193</v>
      </c>
      <c r="J157" s="19">
        <f t="shared" si="23"/>
        <v>100</v>
      </c>
    </row>
    <row r="158" spans="1:10" ht="69.75" customHeight="1">
      <c r="A158" s="17" t="s">
        <v>217</v>
      </c>
      <c r="B158" s="20" t="s">
        <v>143</v>
      </c>
      <c r="C158" s="21">
        <v>819</v>
      </c>
      <c r="D158" s="22" t="s">
        <v>51</v>
      </c>
      <c r="E158" s="22" t="s">
        <v>132</v>
      </c>
      <c r="F158" s="22"/>
      <c r="G158" s="30">
        <f aca="true" t="shared" si="30" ref="G158:I159">G159</f>
        <v>6000</v>
      </c>
      <c r="H158" s="30">
        <f t="shared" si="30"/>
        <v>4899.84</v>
      </c>
      <c r="I158" s="30">
        <f t="shared" si="30"/>
        <v>4899.84</v>
      </c>
      <c r="J158" s="19">
        <f t="shared" si="23"/>
        <v>100</v>
      </c>
    </row>
    <row r="159" spans="1:10" ht="26.25" customHeight="1">
      <c r="A159" s="17" t="s">
        <v>209</v>
      </c>
      <c r="B159" s="20" t="s">
        <v>34</v>
      </c>
      <c r="C159" s="21">
        <v>819</v>
      </c>
      <c r="D159" s="22" t="s">
        <v>51</v>
      </c>
      <c r="E159" s="22" t="s">
        <v>132</v>
      </c>
      <c r="F159" s="22" t="s">
        <v>47</v>
      </c>
      <c r="G159" s="30">
        <f t="shared" si="30"/>
        <v>6000</v>
      </c>
      <c r="H159" s="30">
        <f t="shared" si="30"/>
        <v>4899.84</v>
      </c>
      <c r="I159" s="30">
        <f t="shared" si="30"/>
        <v>4899.84</v>
      </c>
      <c r="J159" s="19">
        <f t="shared" si="23"/>
        <v>100</v>
      </c>
    </row>
    <row r="160" spans="1:10" ht="25.5" customHeight="1">
      <c r="A160" s="17" t="s">
        <v>210</v>
      </c>
      <c r="B160" s="20" t="s">
        <v>81</v>
      </c>
      <c r="C160" s="21">
        <v>819</v>
      </c>
      <c r="D160" s="22" t="s">
        <v>51</v>
      </c>
      <c r="E160" s="22" t="s">
        <v>132</v>
      </c>
      <c r="F160" s="22" t="s">
        <v>28</v>
      </c>
      <c r="G160" s="30">
        <f>G161</f>
        <v>6000</v>
      </c>
      <c r="H160" s="30">
        <f>H161</f>
        <v>4899.84</v>
      </c>
      <c r="I160" s="30">
        <f>I161</f>
        <v>4899.84</v>
      </c>
      <c r="J160" s="19">
        <f t="shared" si="23"/>
        <v>100</v>
      </c>
    </row>
    <row r="161" spans="1:10" ht="27.75" customHeight="1">
      <c r="A161" s="17" t="s">
        <v>218</v>
      </c>
      <c r="B161" s="20" t="s">
        <v>230</v>
      </c>
      <c r="C161" s="21">
        <v>819</v>
      </c>
      <c r="D161" s="22" t="s">
        <v>51</v>
      </c>
      <c r="E161" s="22" t="s">
        <v>132</v>
      </c>
      <c r="F161" s="22" t="s">
        <v>232</v>
      </c>
      <c r="G161" s="30">
        <v>6000</v>
      </c>
      <c r="H161" s="30">
        <v>4899.84</v>
      </c>
      <c r="I161" s="30">
        <v>4899.84</v>
      </c>
      <c r="J161" s="19">
        <f t="shared" si="23"/>
        <v>100</v>
      </c>
    </row>
    <row r="162" spans="1:10" ht="78.75" customHeight="1">
      <c r="A162" s="17" t="s">
        <v>215</v>
      </c>
      <c r="B162" s="20" t="s">
        <v>101</v>
      </c>
      <c r="C162" s="21">
        <v>819</v>
      </c>
      <c r="D162" s="22" t="s">
        <v>51</v>
      </c>
      <c r="E162" s="22" t="s">
        <v>133</v>
      </c>
      <c r="F162" s="22"/>
      <c r="G162" s="30">
        <f aca="true" t="shared" si="31" ref="G162:I163">G163</f>
        <v>243200</v>
      </c>
      <c r="H162" s="30">
        <f t="shared" si="31"/>
        <v>343884.74</v>
      </c>
      <c r="I162" s="30">
        <f t="shared" si="31"/>
        <v>339894</v>
      </c>
      <c r="J162" s="19">
        <f t="shared" si="23"/>
        <v>98.8395123319517</v>
      </c>
    </row>
    <row r="163" spans="1:10" ht="24.75" customHeight="1">
      <c r="A163" s="17" t="s">
        <v>216</v>
      </c>
      <c r="B163" s="20" t="s">
        <v>34</v>
      </c>
      <c r="C163" s="21">
        <v>819</v>
      </c>
      <c r="D163" s="22" t="s">
        <v>51</v>
      </c>
      <c r="E163" s="22" t="s">
        <v>133</v>
      </c>
      <c r="F163" s="22" t="s">
        <v>47</v>
      </c>
      <c r="G163" s="30">
        <f t="shared" si="31"/>
        <v>243200</v>
      </c>
      <c r="H163" s="30">
        <f t="shared" si="31"/>
        <v>343884.74</v>
      </c>
      <c r="I163" s="30">
        <f t="shared" si="31"/>
        <v>339894</v>
      </c>
      <c r="J163" s="19">
        <f t="shared" si="23"/>
        <v>98.8395123319517</v>
      </c>
    </row>
    <row r="164" spans="1:10" ht="27" customHeight="1">
      <c r="A164" s="17" t="s">
        <v>243</v>
      </c>
      <c r="B164" s="20" t="s">
        <v>81</v>
      </c>
      <c r="C164" s="21">
        <v>819</v>
      </c>
      <c r="D164" s="22" t="s">
        <v>51</v>
      </c>
      <c r="E164" s="22" t="s">
        <v>133</v>
      </c>
      <c r="F164" s="22" t="s">
        <v>28</v>
      </c>
      <c r="G164" s="30">
        <f>G165</f>
        <v>243200</v>
      </c>
      <c r="H164" s="30">
        <f>H165</f>
        <v>343884.74</v>
      </c>
      <c r="I164" s="30">
        <f>I165</f>
        <v>339894</v>
      </c>
      <c r="J164" s="19">
        <f t="shared" si="23"/>
        <v>98.8395123319517</v>
      </c>
    </row>
    <row r="165" spans="1:10" ht="27" customHeight="1">
      <c r="A165" s="17" t="s">
        <v>219</v>
      </c>
      <c r="B165" s="20" t="s">
        <v>230</v>
      </c>
      <c r="C165" s="21">
        <v>819</v>
      </c>
      <c r="D165" s="22" t="s">
        <v>51</v>
      </c>
      <c r="E165" s="22" t="s">
        <v>133</v>
      </c>
      <c r="F165" s="22" t="s">
        <v>232</v>
      </c>
      <c r="G165" s="30">
        <v>243200</v>
      </c>
      <c r="H165" s="30">
        <v>343884.74</v>
      </c>
      <c r="I165" s="30">
        <v>339894</v>
      </c>
      <c r="J165" s="19">
        <f t="shared" si="23"/>
        <v>98.8395123319517</v>
      </c>
    </row>
    <row r="166" spans="1:10" ht="81" customHeight="1">
      <c r="A166" s="17" t="s">
        <v>220</v>
      </c>
      <c r="B166" s="20" t="s">
        <v>102</v>
      </c>
      <c r="C166" s="21">
        <v>819</v>
      </c>
      <c r="D166" s="22" t="s">
        <v>51</v>
      </c>
      <c r="E166" s="22" t="s">
        <v>134</v>
      </c>
      <c r="F166" s="22"/>
      <c r="G166" s="30">
        <f aca="true" t="shared" si="32" ref="G166:I167">G167</f>
        <v>180000</v>
      </c>
      <c r="H166" s="30">
        <f t="shared" si="32"/>
        <v>174154.1</v>
      </c>
      <c r="I166" s="30">
        <f t="shared" si="32"/>
        <v>174154.1</v>
      </c>
      <c r="J166" s="19">
        <f t="shared" si="23"/>
        <v>100</v>
      </c>
    </row>
    <row r="167" spans="1:10" ht="29.25" customHeight="1">
      <c r="A167" s="17" t="s">
        <v>244</v>
      </c>
      <c r="B167" s="20" t="s">
        <v>34</v>
      </c>
      <c r="C167" s="21">
        <v>819</v>
      </c>
      <c r="D167" s="22" t="s">
        <v>51</v>
      </c>
      <c r="E167" s="22" t="s">
        <v>134</v>
      </c>
      <c r="F167" s="22" t="s">
        <v>47</v>
      </c>
      <c r="G167" s="30">
        <f t="shared" si="32"/>
        <v>180000</v>
      </c>
      <c r="H167" s="30">
        <f t="shared" si="32"/>
        <v>174154.1</v>
      </c>
      <c r="I167" s="30">
        <f t="shared" si="32"/>
        <v>174154.1</v>
      </c>
      <c r="J167" s="19">
        <f t="shared" si="23"/>
        <v>100</v>
      </c>
    </row>
    <row r="168" spans="1:10" ht="28.5" customHeight="1">
      <c r="A168" s="17" t="s">
        <v>332</v>
      </c>
      <c r="B168" s="20" t="s">
        <v>81</v>
      </c>
      <c r="C168" s="21">
        <v>819</v>
      </c>
      <c r="D168" s="22" t="s">
        <v>51</v>
      </c>
      <c r="E168" s="22" t="s">
        <v>134</v>
      </c>
      <c r="F168" s="22" t="s">
        <v>28</v>
      </c>
      <c r="G168" s="30">
        <v>180000</v>
      </c>
      <c r="H168" s="30">
        <f>H169</f>
        <v>174154.1</v>
      </c>
      <c r="I168" s="30">
        <f>I169</f>
        <v>174154.1</v>
      </c>
      <c r="J168" s="19">
        <f t="shared" si="23"/>
        <v>100</v>
      </c>
    </row>
    <row r="169" spans="1:10" ht="28.5" customHeight="1">
      <c r="A169" s="17" t="s">
        <v>333</v>
      </c>
      <c r="B169" s="20" t="s">
        <v>230</v>
      </c>
      <c r="C169" s="21">
        <v>819</v>
      </c>
      <c r="D169" s="22" t="s">
        <v>51</v>
      </c>
      <c r="E169" s="22" t="s">
        <v>134</v>
      </c>
      <c r="F169" s="22" t="s">
        <v>232</v>
      </c>
      <c r="G169" s="30">
        <v>180000</v>
      </c>
      <c r="H169" s="30">
        <v>174154.1</v>
      </c>
      <c r="I169" s="30">
        <v>174154.1</v>
      </c>
      <c r="J169" s="19">
        <f t="shared" si="23"/>
        <v>100</v>
      </c>
    </row>
    <row r="170" spans="1:10" ht="105" customHeight="1">
      <c r="A170" s="17" t="s">
        <v>334</v>
      </c>
      <c r="B170" s="20" t="s">
        <v>229</v>
      </c>
      <c r="C170" s="21">
        <v>819</v>
      </c>
      <c r="D170" s="22" t="s">
        <v>51</v>
      </c>
      <c r="E170" s="22" t="s">
        <v>231</v>
      </c>
      <c r="F170" s="22"/>
      <c r="G170" s="30">
        <f aca="true" t="shared" si="33" ref="G170:H172">G171</f>
        <v>0</v>
      </c>
      <c r="H170" s="30">
        <f t="shared" si="33"/>
        <v>863</v>
      </c>
      <c r="I170" s="30">
        <f>I171</f>
        <v>863</v>
      </c>
      <c r="J170" s="19">
        <f t="shared" si="23"/>
        <v>100</v>
      </c>
    </row>
    <row r="171" spans="1:10" ht="28.5" customHeight="1">
      <c r="A171" s="27">
        <v>162</v>
      </c>
      <c r="B171" s="20" t="s">
        <v>34</v>
      </c>
      <c r="C171" s="21">
        <v>819</v>
      </c>
      <c r="D171" s="22" t="s">
        <v>51</v>
      </c>
      <c r="E171" s="22" t="s">
        <v>231</v>
      </c>
      <c r="F171" s="22" t="s">
        <v>47</v>
      </c>
      <c r="G171" s="30">
        <f t="shared" si="33"/>
        <v>0</v>
      </c>
      <c r="H171" s="30">
        <f t="shared" si="33"/>
        <v>863</v>
      </c>
      <c r="I171" s="30">
        <f>I172</f>
        <v>863</v>
      </c>
      <c r="J171" s="19">
        <f t="shared" si="23"/>
        <v>100</v>
      </c>
    </row>
    <row r="172" spans="1:10" ht="28.5" customHeight="1">
      <c r="A172" s="27">
        <v>163</v>
      </c>
      <c r="B172" s="20" t="s">
        <v>81</v>
      </c>
      <c r="C172" s="21">
        <v>819</v>
      </c>
      <c r="D172" s="22" t="s">
        <v>51</v>
      </c>
      <c r="E172" s="22" t="s">
        <v>231</v>
      </c>
      <c r="F172" s="22" t="s">
        <v>28</v>
      </c>
      <c r="G172" s="30">
        <f t="shared" si="33"/>
        <v>0</v>
      </c>
      <c r="H172" s="30">
        <f t="shared" si="33"/>
        <v>863</v>
      </c>
      <c r="I172" s="30">
        <f>I173</f>
        <v>863</v>
      </c>
      <c r="J172" s="19">
        <f t="shared" si="23"/>
        <v>100</v>
      </c>
    </row>
    <row r="173" spans="1:10" ht="24.75" customHeight="1">
      <c r="A173" s="17" t="s">
        <v>335</v>
      </c>
      <c r="B173" s="20" t="s">
        <v>230</v>
      </c>
      <c r="C173" s="21">
        <v>819</v>
      </c>
      <c r="D173" s="22" t="s">
        <v>51</v>
      </c>
      <c r="E173" s="22" t="s">
        <v>231</v>
      </c>
      <c r="F173" s="22" t="s">
        <v>232</v>
      </c>
      <c r="G173" s="30">
        <v>0</v>
      </c>
      <c r="H173" s="30">
        <v>863</v>
      </c>
      <c r="I173" s="30">
        <v>863</v>
      </c>
      <c r="J173" s="19">
        <f t="shared" si="23"/>
        <v>100</v>
      </c>
    </row>
    <row r="174" spans="1:10" ht="24.75" customHeight="1">
      <c r="A174" s="17" t="s">
        <v>336</v>
      </c>
      <c r="B174" s="20" t="s">
        <v>297</v>
      </c>
      <c r="C174" s="21">
        <v>819</v>
      </c>
      <c r="D174" s="22" t="s">
        <v>144</v>
      </c>
      <c r="E174" s="22"/>
      <c r="F174" s="22"/>
      <c r="G174" s="30">
        <f aca="true" t="shared" si="34" ref="G174:I175">G175</f>
        <v>65100</v>
      </c>
      <c r="H174" s="30">
        <f t="shared" si="34"/>
        <v>0</v>
      </c>
      <c r="I174" s="30">
        <f t="shared" si="34"/>
        <v>0</v>
      </c>
      <c r="J174" s="19"/>
    </row>
    <row r="175" spans="1:10" ht="68.25" customHeight="1">
      <c r="A175" s="17" t="s">
        <v>245</v>
      </c>
      <c r="B175" s="20" t="s">
        <v>148</v>
      </c>
      <c r="C175" s="21">
        <v>819</v>
      </c>
      <c r="D175" s="22" t="s">
        <v>144</v>
      </c>
      <c r="E175" s="22" t="s">
        <v>145</v>
      </c>
      <c r="F175" s="22" t="s">
        <v>1</v>
      </c>
      <c r="G175" s="30">
        <f t="shared" si="34"/>
        <v>65100</v>
      </c>
      <c r="H175" s="30">
        <f t="shared" si="34"/>
        <v>0</v>
      </c>
      <c r="I175" s="30">
        <f t="shared" si="34"/>
        <v>0</v>
      </c>
      <c r="J175" s="19">
        <v>0</v>
      </c>
    </row>
    <row r="176" spans="1:10" ht="54.75" customHeight="1">
      <c r="A176" s="27">
        <v>167</v>
      </c>
      <c r="B176" s="20" t="s">
        <v>80</v>
      </c>
      <c r="C176" s="21">
        <v>819</v>
      </c>
      <c r="D176" s="22" t="s">
        <v>144</v>
      </c>
      <c r="E176" s="22" t="s">
        <v>145</v>
      </c>
      <c r="F176" s="22" t="s">
        <v>31</v>
      </c>
      <c r="G176" s="30">
        <f>G177+G178</f>
        <v>65100</v>
      </c>
      <c r="H176" s="30">
        <f>H177+H178</f>
        <v>0</v>
      </c>
      <c r="I176" s="30">
        <f>I177+I178</f>
        <v>0</v>
      </c>
      <c r="J176" s="19">
        <v>0</v>
      </c>
    </row>
    <row r="177" spans="1:10" ht="26.25" customHeight="1">
      <c r="A177" s="17" t="s">
        <v>246</v>
      </c>
      <c r="B177" s="20" t="s">
        <v>171</v>
      </c>
      <c r="C177" s="21">
        <v>819</v>
      </c>
      <c r="D177" s="22" t="s">
        <v>144</v>
      </c>
      <c r="E177" s="22" t="s">
        <v>145</v>
      </c>
      <c r="F177" s="22" t="s">
        <v>173</v>
      </c>
      <c r="G177" s="30">
        <v>50000</v>
      </c>
      <c r="H177" s="30">
        <v>0</v>
      </c>
      <c r="I177" s="30">
        <v>0</v>
      </c>
      <c r="J177" s="19">
        <v>0</v>
      </c>
    </row>
    <row r="178" spans="1:10" ht="39.75" customHeight="1">
      <c r="A178" s="17" t="s">
        <v>264</v>
      </c>
      <c r="B178" s="20" t="s">
        <v>174</v>
      </c>
      <c r="C178" s="21">
        <v>819</v>
      </c>
      <c r="D178" s="22" t="s">
        <v>144</v>
      </c>
      <c r="E178" s="22" t="s">
        <v>145</v>
      </c>
      <c r="F178" s="22" t="s">
        <v>175</v>
      </c>
      <c r="G178" s="30">
        <v>15100</v>
      </c>
      <c r="H178" s="30">
        <v>0</v>
      </c>
      <c r="I178" s="30">
        <v>0</v>
      </c>
      <c r="J178" s="19">
        <v>0</v>
      </c>
    </row>
    <row r="179" spans="1:10" ht="15" customHeight="1">
      <c r="A179" s="17" t="s">
        <v>265</v>
      </c>
      <c r="B179" s="28" t="s">
        <v>226</v>
      </c>
      <c r="C179" s="21">
        <v>819</v>
      </c>
      <c r="D179" s="22" t="s">
        <v>227</v>
      </c>
      <c r="E179" s="22"/>
      <c r="F179" s="22"/>
      <c r="G179" s="30">
        <f>G185+G180</f>
        <v>181440</v>
      </c>
      <c r="H179" s="30">
        <f>H180</f>
        <v>82275.71</v>
      </c>
      <c r="I179" s="30">
        <f>I180</f>
        <v>82275.71</v>
      </c>
      <c r="J179" s="19">
        <f aca="true" t="shared" si="35" ref="J179:J184">I179/H179*100</f>
        <v>100</v>
      </c>
    </row>
    <row r="180" spans="1:10" ht="15" customHeight="1">
      <c r="A180" s="17" t="s">
        <v>247</v>
      </c>
      <c r="B180" s="28" t="s">
        <v>292</v>
      </c>
      <c r="C180" s="21">
        <v>819</v>
      </c>
      <c r="D180" s="22" t="s">
        <v>291</v>
      </c>
      <c r="E180" s="22"/>
      <c r="F180" s="22"/>
      <c r="G180" s="30">
        <f>G181</f>
        <v>0</v>
      </c>
      <c r="H180" s="30">
        <f>H181+H185</f>
        <v>82275.71</v>
      </c>
      <c r="I180" s="30">
        <f>I181+I185</f>
        <v>82275.71</v>
      </c>
      <c r="J180" s="19">
        <f t="shared" si="35"/>
        <v>100</v>
      </c>
    </row>
    <row r="181" spans="1:10" ht="42" customHeight="1">
      <c r="A181" s="17" t="s">
        <v>248</v>
      </c>
      <c r="B181" s="28" t="s">
        <v>97</v>
      </c>
      <c r="C181" s="21">
        <v>819</v>
      </c>
      <c r="D181" s="22" t="s">
        <v>291</v>
      </c>
      <c r="E181" s="22" t="s">
        <v>109</v>
      </c>
      <c r="F181" s="22"/>
      <c r="G181" s="30">
        <f>G182</f>
        <v>0</v>
      </c>
      <c r="H181" s="30">
        <f aca="true" t="shared" si="36" ref="H181:I183">H182</f>
        <v>82275.71</v>
      </c>
      <c r="I181" s="30">
        <f t="shared" si="36"/>
        <v>82275.71</v>
      </c>
      <c r="J181" s="19">
        <f t="shared" si="35"/>
        <v>100</v>
      </c>
    </row>
    <row r="182" spans="1:10" ht="53.25" customHeight="1">
      <c r="A182" s="17" t="s">
        <v>266</v>
      </c>
      <c r="B182" s="28" t="s">
        <v>112</v>
      </c>
      <c r="C182" s="21">
        <v>819</v>
      </c>
      <c r="D182" s="22" t="s">
        <v>291</v>
      </c>
      <c r="E182" s="22" t="s">
        <v>110</v>
      </c>
      <c r="F182" s="22"/>
      <c r="G182" s="30">
        <f>G183</f>
        <v>0</v>
      </c>
      <c r="H182" s="30">
        <f t="shared" si="36"/>
        <v>82275.71</v>
      </c>
      <c r="I182" s="30">
        <f t="shared" si="36"/>
        <v>82275.71</v>
      </c>
      <c r="J182" s="19">
        <f t="shared" si="35"/>
        <v>100</v>
      </c>
    </row>
    <row r="183" spans="1:10" ht="69.75" customHeight="1">
      <c r="A183" s="17" t="s">
        <v>249</v>
      </c>
      <c r="B183" s="28" t="s">
        <v>293</v>
      </c>
      <c r="C183" s="21">
        <v>819</v>
      </c>
      <c r="D183" s="22" t="s">
        <v>291</v>
      </c>
      <c r="E183" s="22" t="s">
        <v>294</v>
      </c>
      <c r="F183" s="22"/>
      <c r="G183" s="30">
        <f>G184</f>
        <v>0</v>
      </c>
      <c r="H183" s="30">
        <f t="shared" si="36"/>
        <v>82275.71</v>
      </c>
      <c r="I183" s="30">
        <f t="shared" si="36"/>
        <v>82275.71</v>
      </c>
      <c r="J183" s="19">
        <f t="shared" si="35"/>
        <v>100</v>
      </c>
    </row>
    <row r="184" spans="1:10" ht="17.25" customHeight="1">
      <c r="A184" s="17" t="s">
        <v>250</v>
      </c>
      <c r="B184" s="28" t="s">
        <v>295</v>
      </c>
      <c r="C184" s="21">
        <v>819</v>
      </c>
      <c r="D184" s="22" t="s">
        <v>291</v>
      </c>
      <c r="E184" s="22" t="s">
        <v>294</v>
      </c>
      <c r="F184" s="22" t="s">
        <v>296</v>
      </c>
      <c r="G184" s="30">
        <v>0</v>
      </c>
      <c r="H184" s="30">
        <v>82275.71</v>
      </c>
      <c r="I184" s="30">
        <v>82275.71</v>
      </c>
      <c r="J184" s="19">
        <f t="shared" si="35"/>
        <v>100</v>
      </c>
    </row>
    <row r="185" spans="1:10" ht="15.75" customHeight="1">
      <c r="A185" s="17" t="s">
        <v>251</v>
      </c>
      <c r="B185" s="28" t="s">
        <v>225</v>
      </c>
      <c r="C185" s="21">
        <v>819</v>
      </c>
      <c r="D185" s="22" t="s">
        <v>222</v>
      </c>
      <c r="E185" s="22"/>
      <c r="F185" s="22"/>
      <c r="G185" s="30">
        <f aca="true" t="shared" si="37" ref="G185:I186">G186</f>
        <v>181440</v>
      </c>
      <c r="H185" s="30">
        <f t="shared" si="37"/>
        <v>0</v>
      </c>
      <c r="I185" s="30">
        <f t="shared" si="37"/>
        <v>0</v>
      </c>
      <c r="J185" s="19">
        <v>0</v>
      </c>
    </row>
    <row r="186" spans="1:10" ht="40.5" customHeight="1">
      <c r="A186" s="17" t="s">
        <v>252</v>
      </c>
      <c r="B186" s="28" t="s">
        <v>97</v>
      </c>
      <c r="C186" s="21">
        <v>819</v>
      </c>
      <c r="D186" s="22" t="s">
        <v>222</v>
      </c>
      <c r="E186" s="22" t="s">
        <v>109</v>
      </c>
      <c r="F186" s="22"/>
      <c r="G186" s="30">
        <f t="shared" si="37"/>
        <v>181440</v>
      </c>
      <c r="H186" s="30">
        <f t="shared" si="37"/>
        <v>0</v>
      </c>
      <c r="I186" s="30">
        <f t="shared" si="37"/>
        <v>0</v>
      </c>
      <c r="J186" s="19">
        <v>0</v>
      </c>
    </row>
    <row r="187" spans="1:10" ht="52.5" customHeight="1">
      <c r="A187" s="17" t="s">
        <v>253</v>
      </c>
      <c r="B187" s="28" t="s">
        <v>112</v>
      </c>
      <c r="C187" s="21">
        <v>819</v>
      </c>
      <c r="D187" s="22" t="s">
        <v>222</v>
      </c>
      <c r="E187" s="22" t="s">
        <v>110</v>
      </c>
      <c r="F187" s="22"/>
      <c r="G187" s="30">
        <f>G188</f>
        <v>181440</v>
      </c>
      <c r="H187" s="30">
        <f>H188+H191</f>
        <v>0</v>
      </c>
      <c r="I187" s="30">
        <f>I188+I191</f>
        <v>0</v>
      </c>
      <c r="J187" s="19">
        <v>0</v>
      </c>
    </row>
    <row r="188" spans="1:10" ht="93" customHeight="1">
      <c r="A188" s="17" t="s">
        <v>254</v>
      </c>
      <c r="B188" s="28" t="s">
        <v>337</v>
      </c>
      <c r="C188" s="21">
        <v>819</v>
      </c>
      <c r="D188" s="22" t="s">
        <v>222</v>
      </c>
      <c r="E188" s="22" t="s">
        <v>223</v>
      </c>
      <c r="F188" s="22"/>
      <c r="G188" s="30">
        <f>G189</f>
        <v>181440</v>
      </c>
      <c r="H188" s="30">
        <f>H189</f>
        <v>0</v>
      </c>
      <c r="I188" s="30">
        <f>I189</f>
        <v>0</v>
      </c>
      <c r="J188" s="19">
        <v>0</v>
      </c>
    </row>
    <row r="189" spans="1:10" ht="15.75" customHeight="1">
      <c r="A189" s="17" t="s">
        <v>255</v>
      </c>
      <c r="B189" s="28" t="s">
        <v>3</v>
      </c>
      <c r="C189" s="21">
        <v>819</v>
      </c>
      <c r="D189" s="22" t="s">
        <v>222</v>
      </c>
      <c r="E189" s="22" t="s">
        <v>223</v>
      </c>
      <c r="F189" s="22" t="s">
        <v>14</v>
      </c>
      <c r="G189" s="30">
        <f>G190</f>
        <v>181440</v>
      </c>
      <c r="H189" s="30">
        <f>H190</f>
        <v>0</v>
      </c>
      <c r="I189" s="30">
        <f>I190</f>
        <v>0</v>
      </c>
      <c r="J189" s="19">
        <v>0</v>
      </c>
    </row>
    <row r="190" spans="1:10" ht="16.5" customHeight="1">
      <c r="A190" s="17" t="s">
        <v>256</v>
      </c>
      <c r="B190" s="28" t="s">
        <v>221</v>
      </c>
      <c r="C190" s="21">
        <v>819</v>
      </c>
      <c r="D190" s="22" t="s">
        <v>222</v>
      </c>
      <c r="E190" s="22" t="s">
        <v>223</v>
      </c>
      <c r="F190" s="22" t="s">
        <v>13</v>
      </c>
      <c r="G190" s="30">
        <v>181440</v>
      </c>
      <c r="H190" s="30">
        <v>0</v>
      </c>
      <c r="I190" s="30">
        <v>0</v>
      </c>
      <c r="J190" s="19">
        <v>0</v>
      </c>
    </row>
    <row r="191" spans="1:10" ht="90.75" customHeight="1">
      <c r="A191" s="17" t="s">
        <v>277</v>
      </c>
      <c r="B191" s="28" t="s">
        <v>224</v>
      </c>
      <c r="C191" s="21">
        <v>819</v>
      </c>
      <c r="D191" s="22" t="s">
        <v>222</v>
      </c>
      <c r="E191" s="22" t="s">
        <v>223</v>
      </c>
      <c r="F191" s="22"/>
      <c r="G191" s="30">
        <f>G192</f>
        <v>181440</v>
      </c>
      <c r="H191" s="30">
        <f aca="true" t="shared" si="38" ref="G191:I192">H192</f>
        <v>0</v>
      </c>
      <c r="I191" s="30">
        <f t="shared" si="38"/>
        <v>0</v>
      </c>
      <c r="J191" s="19">
        <v>0</v>
      </c>
    </row>
    <row r="192" spans="1:10" ht="16.5" customHeight="1">
      <c r="A192" s="17" t="s">
        <v>278</v>
      </c>
      <c r="B192" s="28" t="s">
        <v>3</v>
      </c>
      <c r="C192" s="21">
        <v>819</v>
      </c>
      <c r="D192" s="22" t="s">
        <v>222</v>
      </c>
      <c r="E192" s="22" t="s">
        <v>223</v>
      </c>
      <c r="F192" s="22" t="s">
        <v>14</v>
      </c>
      <c r="G192" s="30">
        <f t="shared" si="38"/>
        <v>181440</v>
      </c>
      <c r="H192" s="30">
        <f t="shared" si="38"/>
        <v>0</v>
      </c>
      <c r="I192" s="30">
        <f t="shared" si="38"/>
        <v>0</v>
      </c>
      <c r="J192" s="19">
        <v>0</v>
      </c>
    </row>
    <row r="193" spans="1:10" ht="16.5" customHeight="1">
      <c r="A193" s="17" t="s">
        <v>267</v>
      </c>
      <c r="B193" s="28" t="s">
        <v>221</v>
      </c>
      <c r="C193" s="21">
        <v>819</v>
      </c>
      <c r="D193" s="22" t="s">
        <v>222</v>
      </c>
      <c r="E193" s="22" t="s">
        <v>223</v>
      </c>
      <c r="F193" s="22" t="s">
        <v>13</v>
      </c>
      <c r="G193" s="30">
        <v>181440</v>
      </c>
      <c r="H193" s="30">
        <v>0</v>
      </c>
      <c r="I193" s="30">
        <v>0</v>
      </c>
      <c r="J193" s="19">
        <v>0</v>
      </c>
    </row>
    <row r="194" spans="1:10" ht="18.75" customHeight="1">
      <c r="A194" s="34" t="s">
        <v>170</v>
      </c>
      <c r="B194" s="35"/>
      <c r="C194" s="21"/>
      <c r="D194" s="22"/>
      <c r="E194" s="22"/>
      <c r="F194" s="22"/>
      <c r="G194" s="29">
        <f>G10</f>
        <v>10922800</v>
      </c>
      <c r="H194" s="29">
        <f>H10</f>
        <v>12559681.32</v>
      </c>
      <c r="I194" s="29">
        <f>I10</f>
        <v>12194860.38</v>
      </c>
      <c r="J194" s="19">
        <f>I194/H194*100</f>
        <v>97.09530098172905</v>
      </c>
    </row>
  </sheetData>
  <sheetProtection/>
  <mergeCells count="6">
    <mergeCell ref="C2:J2"/>
    <mergeCell ref="C3:J3"/>
    <mergeCell ref="A194:B194"/>
    <mergeCell ref="A5:J5"/>
    <mergeCell ref="A6:J6"/>
    <mergeCell ref="E4:J4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Prih</cp:lastModifiedBy>
  <cp:lastPrinted>2022-03-22T03:33:19Z</cp:lastPrinted>
  <dcterms:created xsi:type="dcterms:W3CDTF">2007-10-11T12:08:51Z</dcterms:created>
  <dcterms:modified xsi:type="dcterms:W3CDTF">2022-03-22T03:34:23Z</dcterms:modified>
  <cp:category/>
  <cp:version/>
  <cp:contentType/>
  <cp:contentStatus/>
</cp:coreProperties>
</file>